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mps-my.sharepoint.com/personal/zeljka_fatovic_mps_hr/Documents/Radna površina/"/>
    </mc:Choice>
  </mc:AlternateContent>
  <xr:revisionPtr revIDLastSave="995" documentId="8_{16383BAB-7C29-433D-A369-6694D85F7BF5}" xr6:coauthVersionLast="47" xr6:coauthVersionMax="47" xr10:uidLastSave="{C684C251-8066-495D-AF9B-928F7AC6260B}"/>
  <bookViews>
    <workbookView xWindow="-110" yWindow="-110" windowWidth="25820" windowHeight="14020" xr2:uid="{6F277A4B-75F0-4E3B-8608-1768778EFB88}"/>
  </bookViews>
  <sheets>
    <sheet name="Kravlje mlijeko" sheetId="1" r:id="rId1"/>
    <sheet name="Ovčje mlijeko" sheetId="2" r:id="rId2"/>
    <sheet name="Kozje mlijek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4" i="3" l="1"/>
  <c r="E84" i="3"/>
  <c r="F84" i="3"/>
  <c r="G84" i="3"/>
  <c r="C84" i="3"/>
  <c r="G82" i="3"/>
  <c r="G78" i="3"/>
  <c r="G79" i="3"/>
  <c r="G80" i="3"/>
  <c r="G81" i="3"/>
  <c r="G77" i="3"/>
  <c r="D82" i="3"/>
  <c r="E82" i="3"/>
  <c r="F82" i="3"/>
  <c r="C82" i="3"/>
  <c r="G75" i="3"/>
  <c r="G76" i="3"/>
  <c r="G74" i="3"/>
  <c r="D76" i="3"/>
  <c r="E76" i="3"/>
  <c r="F76" i="3"/>
  <c r="C76" i="3"/>
  <c r="G72" i="3"/>
  <c r="G73" i="3"/>
  <c r="G71" i="3"/>
  <c r="F73" i="3"/>
  <c r="E73" i="3"/>
  <c r="G70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56" i="3"/>
  <c r="D70" i="3"/>
  <c r="E70" i="3"/>
  <c r="F70" i="3"/>
  <c r="C70" i="3"/>
  <c r="G54" i="3"/>
  <c r="G55" i="3"/>
  <c r="G53" i="3"/>
  <c r="F55" i="3"/>
  <c r="E55" i="3"/>
  <c r="F52" i="3"/>
  <c r="E52" i="3"/>
  <c r="G50" i="3"/>
  <c r="F50" i="3"/>
  <c r="E50" i="3"/>
  <c r="G43" i="3"/>
  <c r="G44" i="3"/>
  <c r="G42" i="3"/>
  <c r="D45" i="3"/>
  <c r="G45" i="3" s="1"/>
  <c r="E45" i="3"/>
  <c r="F45" i="3"/>
  <c r="C45" i="3"/>
  <c r="G35" i="3"/>
  <c r="G36" i="3"/>
  <c r="G37" i="3"/>
  <c r="G38" i="3"/>
  <c r="G39" i="3"/>
  <c r="G40" i="3"/>
  <c r="G34" i="3"/>
  <c r="D41" i="3"/>
  <c r="G41" i="3" s="1"/>
  <c r="E41" i="3"/>
  <c r="F41" i="3"/>
  <c r="C41" i="3"/>
  <c r="G25" i="3"/>
  <c r="G26" i="3"/>
  <c r="G27" i="3"/>
  <c r="G28" i="3"/>
  <c r="G29" i="3"/>
  <c r="G30" i="3"/>
  <c r="G24" i="3"/>
  <c r="D31" i="3"/>
  <c r="E31" i="3"/>
  <c r="F31" i="3"/>
  <c r="G31" i="3" s="1"/>
  <c r="C31" i="3"/>
  <c r="G21" i="3"/>
  <c r="G22" i="3"/>
  <c r="G20" i="3"/>
  <c r="D23" i="3"/>
  <c r="E23" i="3"/>
  <c r="F23" i="3"/>
  <c r="C23" i="3"/>
  <c r="G7" i="3"/>
  <c r="G8" i="3"/>
  <c r="G9" i="3"/>
  <c r="G10" i="3"/>
  <c r="G11" i="3"/>
  <c r="G12" i="3"/>
  <c r="G13" i="3"/>
  <c r="G14" i="3"/>
  <c r="G6" i="3"/>
  <c r="D15" i="3"/>
  <c r="E15" i="3"/>
  <c r="F15" i="3"/>
  <c r="G15" i="3" s="1"/>
  <c r="C15" i="3"/>
  <c r="G23" i="3" l="1"/>
  <c r="D67" i="2"/>
  <c r="E67" i="2"/>
  <c r="F67" i="2"/>
  <c r="G67" i="2"/>
  <c r="C67" i="2"/>
  <c r="G65" i="2"/>
  <c r="G63" i="2"/>
  <c r="G64" i="2"/>
  <c r="G62" i="2"/>
  <c r="D65" i="2"/>
  <c r="E65" i="2"/>
  <c r="F65" i="2"/>
  <c r="C65" i="2"/>
  <c r="G61" i="2"/>
  <c r="G59" i="2"/>
  <c r="G60" i="2"/>
  <c r="G58" i="2"/>
  <c r="D61" i="2"/>
  <c r="E61" i="2"/>
  <c r="F61" i="2"/>
  <c r="C61" i="2"/>
  <c r="G57" i="2"/>
  <c r="G56" i="2"/>
  <c r="G55" i="2"/>
  <c r="D57" i="2"/>
  <c r="E57" i="2"/>
  <c r="F57" i="2"/>
  <c r="C57" i="2"/>
  <c r="G54" i="2"/>
  <c r="G52" i="2"/>
  <c r="G53" i="2"/>
  <c r="G51" i="2"/>
  <c r="D54" i="2"/>
  <c r="E54" i="2"/>
  <c r="F54" i="2"/>
  <c r="C54" i="2"/>
  <c r="G45" i="2"/>
  <c r="G44" i="2"/>
  <c r="D46" i="2"/>
  <c r="G46" i="2" s="1"/>
  <c r="E46" i="2"/>
  <c r="F46" i="2"/>
  <c r="C46" i="2"/>
  <c r="G43" i="2"/>
  <c r="G42" i="2"/>
  <c r="G41" i="2"/>
  <c r="D43" i="2"/>
  <c r="E43" i="2"/>
  <c r="F43" i="2"/>
  <c r="C43" i="2"/>
  <c r="G40" i="2"/>
  <c r="G39" i="2"/>
  <c r="F40" i="2"/>
  <c r="E40" i="2"/>
  <c r="G36" i="2"/>
  <c r="G37" i="2"/>
  <c r="G35" i="2"/>
  <c r="D38" i="2"/>
  <c r="G38" i="2" s="1"/>
  <c r="E38" i="2"/>
  <c r="F38" i="2"/>
  <c r="C38" i="2"/>
  <c r="G25" i="2"/>
  <c r="G26" i="2"/>
  <c r="G27" i="2"/>
  <c r="G28" i="2"/>
  <c r="G29" i="2"/>
  <c r="G30" i="2"/>
  <c r="G31" i="2"/>
  <c r="G32" i="2"/>
  <c r="G33" i="2"/>
  <c r="G24" i="2"/>
  <c r="D34" i="2"/>
  <c r="E34" i="2"/>
  <c r="F34" i="2"/>
  <c r="G34" i="2" s="1"/>
  <c r="C34" i="2"/>
  <c r="G22" i="2"/>
  <c r="D23" i="2"/>
  <c r="G23" i="2" s="1"/>
  <c r="E23" i="2"/>
  <c r="F23" i="2"/>
  <c r="C23" i="2"/>
  <c r="G21" i="2"/>
  <c r="G20" i="2"/>
  <c r="G19" i="2"/>
  <c r="D21" i="2"/>
  <c r="E21" i="2"/>
  <c r="F21" i="2"/>
  <c r="C21" i="2"/>
  <c r="G7" i="2"/>
  <c r="G8" i="2"/>
  <c r="G9" i="2"/>
  <c r="G10" i="2"/>
  <c r="G11" i="2"/>
  <c r="G12" i="2"/>
  <c r="G13" i="2"/>
  <c r="G14" i="2"/>
  <c r="G15" i="2"/>
  <c r="G16" i="2"/>
  <c r="G17" i="2"/>
  <c r="G6" i="2"/>
  <c r="D18" i="2"/>
  <c r="G18" i="2" s="1"/>
  <c r="E18" i="2"/>
  <c r="F18" i="2"/>
  <c r="C18" i="2"/>
  <c r="D348" i="1" l="1"/>
  <c r="E348" i="1"/>
  <c r="F348" i="1"/>
  <c r="G348" i="1"/>
  <c r="C348" i="1"/>
  <c r="G346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15" i="1"/>
  <c r="D346" i="1"/>
  <c r="E346" i="1"/>
  <c r="F346" i="1"/>
  <c r="C346" i="1"/>
  <c r="G314" i="1"/>
  <c r="G313" i="1"/>
  <c r="D314" i="1"/>
  <c r="C314" i="1"/>
  <c r="G312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286" i="1"/>
  <c r="D312" i="1"/>
  <c r="E312" i="1"/>
  <c r="F312" i="1"/>
  <c r="C312" i="1"/>
  <c r="G285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71" i="1"/>
  <c r="D285" i="1"/>
  <c r="E285" i="1"/>
  <c r="F285" i="1"/>
  <c r="C285" i="1"/>
  <c r="G270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52" i="1"/>
  <c r="D270" i="1"/>
  <c r="E270" i="1"/>
  <c r="F270" i="1"/>
  <c r="C270" i="1"/>
  <c r="G251" i="1"/>
  <c r="G246" i="1"/>
  <c r="G247" i="1"/>
  <c r="G248" i="1"/>
  <c r="G249" i="1"/>
  <c r="G250" i="1"/>
  <c r="G245" i="1"/>
  <c r="D251" i="1"/>
  <c r="E251" i="1"/>
  <c r="F251" i="1"/>
  <c r="C251" i="1"/>
  <c r="G244" i="1"/>
  <c r="G236" i="1"/>
  <c r="G237" i="1"/>
  <c r="G238" i="1"/>
  <c r="G239" i="1"/>
  <c r="G240" i="1"/>
  <c r="G241" i="1"/>
  <c r="G242" i="1"/>
  <c r="G243" i="1"/>
  <c r="G235" i="1"/>
  <c r="D244" i="1"/>
  <c r="E244" i="1"/>
  <c r="F244" i="1"/>
  <c r="C244" i="1"/>
  <c r="G234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17" i="1"/>
  <c r="D234" i="1"/>
  <c r="E234" i="1"/>
  <c r="F234" i="1"/>
  <c r="C234" i="1"/>
  <c r="G216" i="1"/>
  <c r="G213" i="1"/>
  <c r="G214" i="1"/>
  <c r="G215" i="1"/>
  <c r="G212" i="1"/>
  <c r="F216" i="1"/>
  <c r="E216" i="1"/>
  <c r="G211" i="1"/>
  <c r="G202" i="1"/>
  <c r="G203" i="1"/>
  <c r="G204" i="1"/>
  <c r="G205" i="1"/>
  <c r="G206" i="1"/>
  <c r="G207" i="1"/>
  <c r="G208" i="1"/>
  <c r="G209" i="1"/>
  <c r="G210" i="1"/>
  <c r="G201" i="1"/>
  <c r="D211" i="1"/>
  <c r="E211" i="1"/>
  <c r="F211" i="1"/>
  <c r="C211" i="1"/>
  <c r="G200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163" i="1"/>
  <c r="D200" i="1"/>
  <c r="E200" i="1"/>
  <c r="F200" i="1"/>
  <c r="C200" i="1"/>
  <c r="G162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44" i="1"/>
  <c r="D162" i="1"/>
  <c r="E162" i="1"/>
  <c r="F162" i="1"/>
  <c r="C162" i="1"/>
  <c r="G143" i="1"/>
  <c r="G136" i="1"/>
  <c r="G137" i="1"/>
  <c r="G138" i="1"/>
  <c r="G139" i="1"/>
  <c r="G140" i="1"/>
  <c r="G141" i="1"/>
  <c r="G142" i="1"/>
  <c r="G135" i="1"/>
  <c r="D143" i="1"/>
  <c r="E143" i="1"/>
  <c r="F143" i="1"/>
  <c r="C143" i="1"/>
  <c r="G134" i="1"/>
  <c r="D134" i="1"/>
  <c r="E134" i="1"/>
  <c r="F134" i="1"/>
  <c r="C134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11" i="1"/>
  <c r="G110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86" i="1"/>
  <c r="D110" i="1"/>
  <c r="E110" i="1"/>
  <c r="F110" i="1"/>
  <c r="C110" i="1"/>
  <c r="G85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70" i="1"/>
  <c r="D85" i="1"/>
  <c r="E85" i="1"/>
  <c r="F85" i="1"/>
  <c r="C85" i="1"/>
  <c r="G69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54" i="1"/>
  <c r="D69" i="1"/>
  <c r="E69" i="1"/>
  <c r="F69" i="1"/>
  <c r="C69" i="1"/>
  <c r="G53" i="1"/>
  <c r="F53" i="1"/>
  <c r="E53" i="1"/>
  <c r="D53" i="1"/>
  <c r="C53" i="1"/>
  <c r="G50" i="1"/>
  <c r="G51" i="1"/>
  <c r="G52" i="1"/>
  <c r="G49" i="1"/>
  <c r="G48" i="1"/>
  <c r="G47" i="1"/>
  <c r="G46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30" i="1"/>
  <c r="D46" i="1"/>
  <c r="E46" i="1"/>
  <c r="F46" i="1"/>
  <c r="C46" i="1"/>
  <c r="G29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6" i="1"/>
  <c r="D29" i="1"/>
  <c r="E29" i="1"/>
  <c r="F29" i="1"/>
  <c r="C29" i="1"/>
</calcChain>
</file>

<file path=xl/sharedStrings.xml><?xml version="1.0" encoding="utf-8"?>
<sst xmlns="http://schemas.openxmlformats.org/spreadsheetml/2006/main" count="562" uniqueCount="404">
  <si>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</si>
  <si>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</si>
  <si>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</si>
  <si>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</si>
  <si>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</si>
  <si>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</si>
  <si>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</si>
  <si>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</si>
  <si>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</si>
  <si>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</si>
  <si>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</si>
  <si>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</si>
  <si>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</si>
  <si>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</si>
  <si>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Severin</t>
  </si>
  <si>
    <t>Sirač</t>
  </si>
  <si>
    <t>Šandrovac</t>
  </si>
  <si>
    <t>Štefanje</t>
  </si>
  <si>
    <t>Velika Pisanica</t>
  </si>
  <si>
    <t>Velika Trnovitica</t>
  </si>
  <si>
    <t>Veliki Grđevac</t>
  </si>
  <si>
    <t>Veliko Trojstvo</t>
  </si>
  <si>
    <t>Zrinski Topolovac</t>
  </si>
  <si>
    <t>Cernik</t>
  </si>
  <si>
    <t>Donji Andrijevci</t>
  </si>
  <si>
    <t>Garčin</t>
  </si>
  <si>
    <t>Gornji Bogićevci</t>
  </si>
  <si>
    <t>Gundinci</t>
  </si>
  <si>
    <t>Klakar</t>
  </si>
  <si>
    <t>Nova Gradiška</t>
  </si>
  <si>
    <t>Oprisavci</t>
  </si>
  <si>
    <t>Oriovac</t>
  </si>
  <si>
    <t>Sikirevci</t>
  </si>
  <si>
    <t>Slavonski Šamac</t>
  </si>
  <si>
    <t>Stara Gradiška</t>
  </si>
  <si>
    <t>Staro Petrovo Selo</t>
  </si>
  <si>
    <t>Velika Kopanica</t>
  </si>
  <si>
    <t>Vrbje</t>
  </si>
  <si>
    <t>Vrpolje</t>
  </si>
  <si>
    <t>Zažablje</t>
  </si>
  <si>
    <t>Grad Zagreb</t>
  </si>
  <si>
    <t>Zagreb</t>
  </si>
  <si>
    <t>ZAGREB-NOVI ZAGREB</t>
  </si>
  <si>
    <t>ZAGREB-TREŠNJEVKA</t>
  </si>
  <si>
    <t>Brtonigla - Verteneglio</t>
  </si>
  <si>
    <t>Buje - Buie</t>
  </si>
  <si>
    <t>Buzet</t>
  </si>
  <si>
    <t>Cerovlje</t>
  </si>
  <si>
    <t>Grožnjan - Grisignana</t>
  </si>
  <si>
    <t>Kršan</t>
  </si>
  <si>
    <t>Lupoglav</t>
  </si>
  <si>
    <t>Marčana</t>
  </si>
  <si>
    <t>Novigrad - Cittanova</t>
  </si>
  <si>
    <t>Pazin</t>
  </si>
  <si>
    <t>Pula</t>
  </si>
  <si>
    <t>Pula - Pola</t>
  </si>
  <si>
    <t>Svetvinčenat</t>
  </si>
  <si>
    <t>Vodnjan - Dignano</t>
  </si>
  <si>
    <t>Žminj</t>
  </si>
  <si>
    <t>Barilović</t>
  </si>
  <si>
    <t>Cetingrad</t>
  </si>
  <si>
    <t>Draganić</t>
  </si>
  <si>
    <t>Duga Resa</t>
  </si>
  <si>
    <t>Josipdol</t>
  </si>
  <si>
    <t>Karlovac</t>
  </si>
  <si>
    <t>Krnjak</t>
  </si>
  <si>
    <t>Lasinja</t>
  </si>
  <si>
    <t>Netretić</t>
  </si>
  <si>
    <t>Ogulin</t>
  </si>
  <si>
    <t>Ozalj</t>
  </si>
  <si>
    <t>Rakovica</t>
  </si>
  <si>
    <t>Slunj</t>
  </si>
  <si>
    <t>Vojnić</t>
  </si>
  <si>
    <t>Žakanje</t>
  </si>
  <si>
    <t>Drnje</t>
  </si>
  <si>
    <t>Đelekovec</t>
  </si>
  <si>
    <t>Đurđevac</t>
  </si>
  <si>
    <t>Ferdinandovac</t>
  </si>
  <si>
    <t>Gola</t>
  </si>
  <si>
    <t>Gornja Rijeka</t>
  </si>
  <si>
    <t>Hlebine</t>
  </si>
  <si>
    <t>Kalinovac</t>
  </si>
  <si>
    <t>Kalnik</t>
  </si>
  <si>
    <t>Kloštar Podravski</t>
  </si>
  <si>
    <t>Koprivnica</t>
  </si>
  <si>
    <t>Koprivnički Bregi</t>
  </si>
  <si>
    <t>Koprivnički Ivanec</t>
  </si>
  <si>
    <t>Križevci</t>
  </si>
  <si>
    <t>Molve</t>
  </si>
  <si>
    <t>Novigrad Podravski</t>
  </si>
  <si>
    <t>Novo Virje</t>
  </si>
  <si>
    <t>Peteranec</t>
  </si>
  <si>
    <t>Podravske Sesvete</t>
  </si>
  <si>
    <t>Rasinja</t>
  </si>
  <si>
    <t>Sokolovac</t>
  </si>
  <si>
    <t>Sveti Ivan Žabno</t>
  </si>
  <si>
    <t>Sveti Petar Orehovec</t>
  </si>
  <si>
    <t>Virje</t>
  </si>
  <si>
    <t>Bedekovčina</t>
  </si>
  <si>
    <t>Budinščina</t>
  </si>
  <si>
    <t>Desinić</t>
  </si>
  <si>
    <t>Gornja Stubica</t>
  </si>
  <si>
    <t>Hrašćina</t>
  </si>
  <si>
    <t>Hum na Sutli</t>
  </si>
  <si>
    <t>Klanjec</t>
  </si>
  <si>
    <t>Kraljevec na Sutli</t>
  </si>
  <si>
    <t>Krapina</t>
  </si>
  <si>
    <t>Krapinske Toplice</t>
  </si>
  <si>
    <t>Kumrovec</t>
  </si>
  <si>
    <t>Lobor</t>
  </si>
  <si>
    <t>Mače</t>
  </si>
  <si>
    <t>Marija Bistrica</t>
  </si>
  <si>
    <t>Mihovljan</t>
  </si>
  <si>
    <t>Petrovsko</t>
  </si>
  <si>
    <t>Pregrada</t>
  </si>
  <si>
    <t>Sveti Križ Začretje</t>
  </si>
  <si>
    <t>Tuhelj</t>
  </si>
  <si>
    <t>Veliko Trgovišće</t>
  </si>
  <si>
    <t>Zagorska Sela</t>
  </si>
  <si>
    <t>Zlatar</t>
  </si>
  <si>
    <t>Zlatar Bistrica</t>
  </si>
  <si>
    <t>Brinje</t>
  </si>
  <si>
    <t>Gospić</t>
  </si>
  <si>
    <t>Karlobag</t>
  </si>
  <si>
    <t>Otočac</t>
  </si>
  <si>
    <t>Perušić</t>
  </si>
  <si>
    <t>Senj</t>
  </si>
  <si>
    <t>Udbina</t>
  </si>
  <si>
    <t>Vrhovine</t>
  </si>
  <si>
    <t>Belica</t>
  </si>
  <si>
    <t>Čakovec</t>
  </si>
  <si>
    <t>Domašinec</t>
  </si>
  <si>
    <t>Donji Kraljevec</t>
  </si>
  <si>
    <t>Donji Vidovec</t>
  </si>
  <si>
    <t>Gornji Mihaljevec</t>
  </si>
  <si>
    <t>Mala Subotica</t>
  </si>
  <si>
    <t>Nedelišće</t>
  </si>
  <si>
    <t>Orehovica</t>
  </si>
  <si>
    <t>Podturen</t>
  </si>
  <si>
    <t>Prelog</t>
  </si>
  <si>
    <t>Selnica</t>
  </si>
  <si>
    <t>Sveta Marija</t>
  </si>
  <si>
    <t>Sveti Juraj na Bregu</t>
  </si>
  <si>
    <t>Sveti Martin na Muri</t>
  </si>
  <si>
    <t>Šenkovec</t>
  </si>
  <si>
    <t>Štrigova</t>
  </si>
  <si>
    <t>Vratišinec</t>
  </si>
  <si>
    <t>Antunovac</t>
  </si>
  <si>
    <t>Belišće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</si>
  <si>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</si>
  <si>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</si>
  <si>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</si>
  <si>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</si>
  <si>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</si>
  <si>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</si>
  <si>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</si>
  <si>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</si>
  <si>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</si>
  <si>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</si>
  <si>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</si>
  <si>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</si>
  <si>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</si>
  <si>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Jagodnjak</t>
  </si>
  <si>
    <t>Kneževi Vinogradi</t>
  </si>
  <si>
    <t>Koška</t>
  </si>
  <si>
    <t>Levanjska Varoš</t>
  </si>
  <si>
    <t>Magadenovac</t>
  </si>
  <si>
    <t>Marijanci</t>
  </si>
  <si>
    <t>Našice</t>
  </si>
  <si>
    <t>Osijek</t>
  </si>
  <si>
    <t>Petlovac</t>
  </si>
  <si>
    <t>Podgorač</t>
  </si>
  <si>
    <t>Podravska Moslavina</t>
  </si>
  <si>
    <t>Popovac</t>
  </si>
  <si>
    <t>Punitovci</t>
  </si>
  <si>
    <t>Satnica Đakovačka</t>
  </si>
  <si>
    <t>Semeljci</t>
  </si>
  <si>
    <t>Šodolovci</t>
  </si>
  <si>
    <t>Trnava</t>
  </si>
  <si>
    <t>Valpovo</t>
  </si>
  <si>
    <t>Viljevo</t>
  </si>
  <si>
    <t>Viškovci</t>
  </si>
  <si>
    <t>Vladislavci</t>
  </si>
  <si>
    <t>Vuka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</si>
  <si>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</si>
  <si>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</si>
  <si>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</si>
  <si>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</si>
  <si>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</si>
  <si>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</si>
  <si>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</si>
  <si>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</si>
  <si>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</si>
  <si>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</si>
  <si>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Čabar</t>
  </si>
  <si>
    <t>Čavle</t>
  </si>
  <si>
    <t>Mrkopalj</t>
  </si>
  <si>
    <t>Vrbovsko</t>
  </si>
  <si>
    <t>Dvor</t>
  </si>
  <si>
    <t>Glina</t>
  </si>
  <si>
    <t>Gvozd</t>
  </si>
  <si>
    <t>Hrvatska Dubica</t>
  </si>
  <si>
    <t>Hrvatska Kostajnica</t>
  </si>
  <si>
    <t>Jasenovac</t>
  </si>
  <si>
    <t>Kutina</t>
  </si>
  <si>
    <t>Lekenik</t>
  </si>
  <si>
    <t>Lipovljani</t>
  </si>
  <si>
    <t>Majur</t>
  </si>
  <si>
    <t>Martinska Ves</t>
  </si>
  <si>
    <t>Novska</t>
  </si>
  <si>
    <t>Petrinja</t>
  </si>
  <si>
    <t>Popovača</t>
  </si>
  <si>
    <t>Sisak</t>
  </si>
  <si>
    <t>Sunja</t>
  </si>
  <si>
    <t>Velika Ludina</t>
  </si>
  <si>
    <t>Cista Provo</t>
  </si>
  <si>
    <t>Hrvace</t>
  </si>
  <si>
    <t>Klis</t>
  </si>
  <si>
    <t>Lokvičići</t>
  </si>
  <si>
    <t>Lovreć</t>
  </si>
  <si>
    <t>Otok</t>
  </si>
  <si>
    <t>Sinj</t>
  </si>
  <si>
    <t>Trilj</t>
  </si>
  <si>
    <t>Vrlika</t>
  </si>
  <si>
    <t>Drniš</t>
  </si>
  <si>
    <t>Ervenik</t>
  </si>
  <si>
    <t>Promina</t>
  </si>
  <si>
    <t>Ružić</t>
  </si>
  <si>
    <t>Šibenik</t>
  </si>
  <si>
    <t>Vodice</t>
  </si>
  <si>
    <t>Bednja</t>
  </si>
  <si>
    <t>Breznica</t>
  </si>
  <si>
    <t>Breznički Hum</t>
  </si>
  <si>
    <t>Cestica</t>
  </si>
  <si>
    <t>Donja Voća</t>
  </si>
  <si>
    <t>Jalžabet</t>
  </si>
  <si>
    <t>Lepoglava</t>
  </si>
  <si>
    <t>Ludbreg</t>
  </si>
  <si>
    <t>Mali Bukovec</t>
  </si>
  <si>
    <t>Martijanec</t>
  </si>
  <si>
    <t>Maruševec</t>
  </si>
  <si>
    <t>Novi Marof</t>
  </si>
  <si>
    <t>Petrijanec</t>
  </si>
  <si>
    <t>Sveti Đurđ</t>
  </si>
  <si>
    <t>Varaždinske Toplice</t>
  </si>
  <si>
    <t>Vidovec</t>
  </si>
  <si>
    <t>Vinica</t>
  </si>
  <si>
    <t>Visoko</t>
  </si>
  <si>
    <t>Crnac</t>
  </si>
  <si>
    <t>Čačinci</t>
  </si>
  <si>
    <t>Čađavica</t>
  </si>
  <si>
    <t>Gradina</t>
  </si>
  <si>
    <t>Lukač</t>
  </si>
  <si>
    <t>Mikleuš</t>
  </si>
  <si>
    <t>Orahovica</t>
  </si>
  <si>
    <t>Pitomača</t>
  </si>
  <si>
    <t>Sopje</t>
  </si>
  <si>
    <t>Suhopolje</t>
  </si>
  <si>
    <t>Špišić Bukovica</t>
  </si>
  <si>
    <t>Virovitica</t>
  </si>
  <si>
    <t>Voćin</t>
  </si>
  <si>
    <t>Zdenci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</si>
  <si>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</si>
  <si>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</si>
  <si>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</si>
  <si>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</si>
  <si>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</si>
  <si>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</si>
  <si>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</si>
  <si>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</si>
  <si>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</si>
  <si>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</si>
  <si>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Lovas</t>
  </si>
  <si>
    <t>Markušica</t>
  </si>
  <si>
    <t>Negoslavci</t>
  </si>
  <si>
    <t>Nijemci</t>
  </si>
  <si>
    <t>Nuštar</t>
  </si>
  <si>
    <t>Privlaka</t>
  </si>
  <si>
    <t>Stari Mikanovci</t>
  </si>
  <si>
    <t>Štitar</t>
  </si>
  <si>
    <t>Tompojevci</t>
  </si>
  <si>
    <t>Tordinci</t>
  </si>
  <si>
    <t>Trpinja</t>
  </si>
  <si>
    <t>Vinkovci</t>
  </si>
  <si>
    <t>Vrbanja</t>
  </si>
  <si>
    <t>Vukovar</t>
  </si>
  <si>
    <t>Županja</t>
  </si>
  <si>
    <t>Biograd na moru</t>
  </si>
  <si>
    <t>Bedenica</t>
  </si>
  <si>
    <t>Brckovljani</t>
  </si>
  <si>
    <t>Brdovec</t>
  </si>
  <si>
    <t>Dubrava</t>
  </si>
  <si>
    <t>Dubravica</t>
  </si>
  <si>
    <t>Dugo Selo</t>
  </si>
  <si>
    <t>Farkaševac</t>
  </si>
  <si>
    <t>Gradec</t>
  </si>
  <si>
    <t>Ivanić-Grad</t>
  </si>
  <si>
    <t>Jakovlje</t>
  </si>
  <si>
    <t>Jastrebarsko</t>
  </si>
  <si>
    <t>Klinča Sela</t>
  </si>
  <si>
    <t>Kloštar Ivanić</t>
  </si>
  <si>
    <t>Krašić</t>
  </si>
  <si>
    <t>Kravarsko</t>
  </si>
  <si>
    <t>Križ</t>
  </si>
  <si>
    <t>Luka</t>
  </si>
  <si>
    <t>Marija Gorica</t>
  </si>
  <si>
    <t>Orle</t>
  </si>
  <si>
    <t>Pisarovina</t>
  </si>
  <si>
    <t>Pokupsko</t>
  </si>
  <si>
    <t>Preseka</t>
  </si>
  <si>
    <t>Pušća</t>
  </si>
  <si>
    <t>Rakovec</t>
  </si>
  <si>
    <t>Rugvica</t>
  </si>
  <si>
    <t>Samobor</t>
  </si>
  <si>
    <t>Stupnik</t>
  </si>
  <si>
    <t>Sveti Ivan Zelina</t>
  </si>
  <si>
    <t>Velika Gorica</t>
  </si>
  <si>
    <t>Vrbovec</t>
  </si>
  <si>
    <t>Zaprešić</t>
  </si>
  <si>
    <t>Barban</t>
  </si>
  <si>
    <t>Kaštelir-Labinci - Castelliere</t>
  </si>
  <si>
    <t>Ližnjan - Lisignano</t>
  </si>
  <si>
    <t>Poreč - Parenzo</t>
  </si>
  <si>
    <t xml:space="preserve">Tar-Vabriga              </t>
  </si>
  <si>
    <t>Đurmanec</t>
  </si>
  <si>
    <t>Novalja</t>
  </si>
  <si>
    <t>Bilje</t>
  </si>
  <si>
    <t>Rijeka</t>
  </si>
  <si>
    <t>Kistanje</t>
  </si>
  <si>
    <t>Kolan</t>
  </si>
  <si>
    <t>Pag</t>
  </si>
  <si>
    <t>Povljana</t>
  </si>
  <si>
    <t>Mursko Središće</t>
  </si>
  <si>
    <t>Cres</t>
  </si>
  <si>
    <t>Matulji</t>
  </si>
  <si>
    <t>Ljubešćica</t>
  </si>
  <si>
    <t>Sveti Ilija</t>
  </si>
  <si>
    <t>Trnovec Bartolovečki</t>
  </si>
  <si>
    <t>Varaždin</t>
  </si>
  <si>
    <t>Veliki Bukovec</t>
  </si>
  <si>
    <t>Benkovac</t>
  </si>
  <si>
    <t>Sali</t>
  </si>
  <si>
    <t>Navedene količine isporučenog kravljeg mlijeka analizirane su u Središnjem laboratoriju za kontrolu kvalitete mlijeka pri Hrvatskoj  agenciji za poljoprivredu i hranu</t>
  </si>
  <si>
    <t>KOLIČINA ISPORUČENOG KRAVLJEG MLIJEKA I KOLIČINA IZRAVNO PRODANOG I/ILI NA GOSPODARSTVU PRERAĐENOG KRAVLJEG MLIJEKA TIJEKOM 2025. GODINE</t>
  </si>
  <si>
    <t>Količine kravljeg mlijeka predstavljaju ukupno proizvedene količine mlijeka u 2025. godini koje je isporučeno u mljekare te količine mlijeka koje su prijavila gospodarstva kao izravno prodano i/ili na gospodarstvu prerađeno mlijeko. Podaci ne sadrže količine mlijeka koje gospodarstvo koristi za osobnu potrošnju.</t>
  </si>
  <si>
    <t>Županija</t>
  </si>
  <si>
    <t>Općina/Grad</t>
  </si>
  <si>
    <t>Broj isporučitelja</t>
  </si>
  <si>
    <t>Količina isporučenog mlijeka (kg)</t>
  </si>
  <si>
    <t>Broj gospodarstava koja izravno prodaju i/ili prerađuju mlijeko na svom gospodarstvu</t>
  </si>
  <si>
    <t>Količina izravno prodanog i/ili prerađenog mlijeka na gospodarstvu (kg)</t>
  </si>
  <si>
    <t>Ukupna količina isporučenog i izravno prodanog i/ili mlijeka prerađenog na gospodarstvu (kg)</t>
  </si>
  <si>
    <t>BJELOVARSKO-BILOGORSKA</t>
  </si>
  <si>
    <t>BRODSKO-POSAVSKA</t>
  </si>
  <si>
    <t>UKUPNO BJELOVARSKO-BILOGORSKA</t>
  </si>
  <si>
    <t>UKUPNO BRODSKO-POSAVSKA</t>
  </si>
  <si>
    <t>DUBROVAČKO-NERETVANSKA</t>
  </si>
  <si>
    <t>UKUPNO DUBROVAČKO-NERETVANSKA</t>
  </si>
  <si>
    <t>GRAD ZAGREB</t>
  </si>
  <si>
    <t>UKUPNO GRAD ZAGREB</t>
  </si>
  <si>
    <t>ISTARSKA</t>
  </si>
  <si>
    <t>UKUPNO ISTARSKA</t>
  </si>
  <si>
    <t>KARLOVAČKA</t>
  </si>
  <si>
    <t>UKUPNO KARLOVAČKA</t>
  </si>
  <si>
    <t>KOPRIVNIČKO-KRIŽEVAČKA</t>
  </si>
  <si>
    <t>UKUPNO KOPRIVNIČKO-KRIŽEVAČKA</t>
  </si>
  <si>
    <t>KRAPINSKO-ZAGORSKA</t>
  </si>
  <si>
    <t>UKUPNO KRAPINSKO-ZAGORSKA</t>
  </si>
  <si>
    <t>LIČKO-SENJSKA</t>
  </si>
  <si>
    <t>UKUPNO LIČKO-SENJSKA</t>
  </si>
  <si>
    <t>MEĐIMURSKA</t>
  </si>
  <si>
    <t>UKUPNO MEĐIMURSKA</t>
  </si>
  <si>
    <t>OSJEČKO-BARANJSKA</t>
  </si>
  <si>
    <t>UKUPNO OSJEČKO-BARANJSKA</t>
  </si>
  <si>
    <t>POŽEŠKO-SLAVONSKA</t>
  </si>
  <si>
    <t>UKUPNO POŽEŠKO-SLAVONSKA</t>
  </si>
  <si>
    <t>PRIMORSKO-GORANSKA</t>
  </si>
  <si>
    <t>UKUPNO PRIMORSKO-GORANSKA</t>
  </si>
  <si>
    <t>SISAČKO-MOSLAVAČKA</t>
  </si>
  <si>
    <t>UKUPNO SISAČKO-MOSLAVAČKA</t>
  </si>
  <si>
    <t>SPLITSKO-DALMATINSKA</t>
  </si>
  <si>
    <t>UKUPNO SPLITSKO-DALMATINSKA</t>
  </si>
  <si>
    <t>ŠIBENSKO-KNINSKA</t>
  </si>
  <si>
    <t>UKUPNO ŠIBENSKO-KNINSKA</t>
  </si>
  <si>
    <t>VARAŽDINSKA</t>
  </si>
  <si>
    <t>UKUPNO VARAŽDINSKA</t>
  </si>
  <si>
    <t>VIROVITIČKO-PODRAVSKA</t>
  </si>
  <si>
    <t>UKUPNO VIROVITIČKO-PODRAVSKA</t>
  </si>
  <si>
    <t>VUKOVARSKO-SRIJEMSKA</t>
  </si>
  <si>
    <t>UKUPNO VUKOVARSKO-SRIJEMSKA</t>
  </si>
  <si>
    <t>ZADARSKA</t>
  </si>
  <si>
    <t>UKUPNO ZADARSKA</t>
  </si>
  <si>
    <t>ZAGREBAČKA</t>
  </si>
  <si>
    <t>UKUPNO ZAGREBAČKA</t>
  </si>
  <si>
    <t>UKUKPNO REPUBLIKA HRVATSKA</t>
  </si>
  <si>
    <t>Navedene količine isporučenog ovčjeg mlijeka analizirane su u Središnjem laboratoriju za kontrolu kvalitete mlijeka pri Hrvatskoj  agenciji za poljoprivredu i hranu</t>
  </si>
  <si>
    <t>KOLIČINA ISPORUČENOG OVČJEG MLIJEKA I KOLIČINA IZRAVNO PRODANOG I/ILI NA GOSPODARSTVU PRERAĐENOG OVČJEG MLIJEKA TIJEKOM 2025. GODINE</t>
  </si>
  <si>
    <t>Količine ovčjeg mlijeka predstavljaju ukupno proizvedene količine mlijeka u 2025. godini koje je isporučeno u mljekare te količine mlijeka koje su prijavila gospodarstva kao izravno prodano i/ili na gospodarstvu prerađeno mlijeko. Podaci ne sadrže količine mlijeka koje gospodarstvo koristi za osobnu potrošnju.</t>
  </si>
  <si>
    <t>UKUPNO REPUBLIKA HRVATSKA</t>
  </si>
  <si>
    <t>UKUKPNO BJELOVARSKO-BILOGORSKA</t>
  </si>
  <si>
    <t>Navedene količine isporučenog kozjeg mlijeka analizirane su u Središnjem laboratoriju za kontrolu kvalitete mlijeka pri Hrvatskoj  agenciji za poljoprivredu i hranu</t>
  </si>
  <si>
    <t>KOLIČINA ISPORUČENOG KOZJEG MLIJEKA I KOLIČINA IZRAVNO PRODANOG I/ILI NA GOSPODARSTVU PRERAĐENOG KOZJEG MLIJEKA TIJEKOM 2025. GODINE</t>
  </si>
  <si>
    <t>Količine kozjeg mlijeka predstavljaju ukupno proizvedene količine mlijeka u 2025. godini koje je isporučeno u mljekare te količine mlijeka koje su prijavila gospodarstva kao izravno prodano i/ili na gospodarstvu prerađeno mlijeko. Podaci ne sadrže količine mlijeka koje gospodarstvo koristi za osobnu potrošnju.</t>
  </si>
  <si>
    <t>UKUKPNO KOPRIVNIČKO-KRIŽEVAČKA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</si>
</sst>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000000"/>
      <name val="Calibri"/>
      <family val="2"/>
      <charset val="238"/>
    </font>
    <font>
      <b/>
      <sz val="13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9.9978637043366805E-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8" fillId="0" borderId="0" xfId="0" applyFont="1"/>
    <xf numFmtId="3" fontId="0" fillId="0" borderId="0" xfId="0" applyNumberFormat="1"/>
    <xf numFmtId="0" fontId="0" fillId="2" borderId="1" xfId="0" applyFill="1" applyBorder="1"/>
    <xf numFmtId="3" fontId="0" fillId="2" borderId="1" xfId="0" applyNumberFormat="1" applyFill="1" applyBorder="1"/>
    <xf numFmtId="3" fontId="0" fillId="3" borderId="1" xfId="0" applyNumberFormat="1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3" fontId="0" fillId="4" borderId="1" xfId="0" applyNumberFormat="1" applyFill="1" applyBorder="1"/>
    <xf numFmtId="3" fontId="8" fillId="5" borderId="1" xfId="0" applyNumberFormat="1" applyFont="1" applyFill="1" applyBorder="1"/>
    <xf numFmtId="0" fontId="0" fillId="0" borderId="1" xfId="0" applyBorder="1"/>
    <xf numFmtId="3" fontId="0" fillId="0" borderId="1" xfId="0" applyNumberFormat="1" applyBorder="1"/>
    <xf numFmtId="3" fontId="8" fillId="6" borderId="1" xfId="0" applyNumberFormat="1" applyFont="1" applyFill="1" applyBorder="1"/>
    <xf numFmtId="3" fontId="8" fillId="3" borderId="1" xfId="0" applyNumberFormat="1" applyFont="1" applyFill="1" applyBorder="1"/>
    <xf numFmtId="0" fontId="6" fillId="0" borderId="0" xfId="0" applyFont="1" applyAlignment="1">
      <alignment vertical="center"/>
    </xf>
    <xf numFmtId="3" fontId="2" fillId="0" borderId="0" xfId="1" applyNumberFormat="1" applyFont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/>
    </xf>
    <xf numFmtId="0" fontId="3" fillId="0" borderId="0" xfId="0" applyFont="1" applyAlignment="1">
      <alignment horizontal="center" wrapText="1"/>
    </xf>
    <xf numFmtId="3" fontId="11" fillId="0" borderId="0" xfId="1" applyNumberFormat="1" applyFont="1" applyAlignment="1">
      <alignment horizontal="center" vertical="center" wrapText="1"/>
    </xf>
    <xf numFmtId="3" fontId="12" fillId="0" borderId="0" xfId="1" applyNumberFormat="1" applyFont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3" fontId="0" fillId="7" borderId="1" xfId="0" applyNumberFormat="1" applyFill="1" applyBorder="1"/>
    <xf numFmtId="0" fontId="0" fillId="7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 wrapText="1"/>
    </xf>
    <xf numFmtId="3" fontId="7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/>
    </xf>
    <xf numFmtId="3" fontId="9" fillId="8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horizontal="left" vertical="center"/>
    </xf>
    <xf numFmtId="3" fontId="5" fillId="8" borderId="1" xfId="0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horizontal="left" vertical="center"/>
    </xf>
  </cellXfs>
  <cellStyles count="2">
    <cellStyle name="Normal 2" xfId="1" xr:uid="{A12E4013-5707-4803-A2AB-4B6BB2819263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0FED-BF2C-4721-B38B-63E84A367705}">
  <dimension ref="A1:G366"/>
  <sheetViews>
    <sheetView tabSelected="1" workbookViewId="0">
      <selection activeCell="N13" sqref="N13"/>
    </sheetView>
  </sheetViews>
  <sheetFormatPr defaultRowHeight="14.5" x14ac:dyDescent="0.35"/>
  <cols>
    <col min="1" max="1" width="26.6328125" customWidth="1"/>
    <col min="2" max="2" width="21.6328125" customWidth="1"/>
    <col min="3" max="5" width="16.6328125" customWidth="1"/>
    <col min="6" max="7" width="16.6328125" style="2" customWidth="1"/>
  </cols>
  <sheetData>
    <row r="1" spans="1:7" ht="46" customHeight="1" x14ac:dyDescent="0.35">
      <c r="A1" s="15" t="s">
        <v>343</v>
      </c>
      <c r="B1" s="15"/>
      <c r="C1" s="15"/>
      <c r="D1" s="15"/>
      <c r="E1" s="15"/>
      <c r="F1" s="15"/>
      <c r="G1" s="15"/>
    </row>
    <row r="2" spans="1:7" ht="30.5" customHeight="1" x14ac:dyDescent="0.35">
      <c r="A2" s="24" t="s">
        <v>342</v>
      </c>
      <c r="B2" s="24"/>
      <c r="C2" s="24"/>
      <c r="D2" s="24"/>
      <c r="E2" s="24"/>
      <c r="F2" s="24"/>
      <c r="G2" s="24"/>
    </row>
    <row r="3" spans="1:7" ht="65" customHeight="1" x14ac:dyDescent="0.35">
      <c r="A3" s="17" t="s">
        <v>344</v>
      </c>
      <c r="B3" s="17"/>
      <c r="C3" s="17"/>
      <c r="D3" s="17"/>
      <c r="E3" s="17"/>
      <c r="F3" s="17"/>
      <c r="G3" s="17"/>
    </row>
    <row r="5" spans="1:7" ht="78" x14ac:dyDescent="0.35">
      <c r="A5" s="34" t="s">
        <v>345</v>
      </c>
      <c r="B5" s="34" t="s">
        <v>346</v>
      </c>
      <c r="C5" s="35" t="s">
        <v>347</v>
      </c>
      <c r="D5" s="35" t="s">
        <v>348</v>
      </c>
      <c r="E5" s="35" t="s">
        <v>349</v>
      </c>
      <c r="F5" s="35" t="s">
        <v>350</v>
      </c>
      <c r="G5" s="35" t="s">
        <v>351</v>
      </c>
    </row>
    <row r="6" spans="1:7" x14ac:dyDescent="0.35">
      <c r="A6" s="18" t="s">
        <v>352</v>
      </c>
      <c r="B6" s="10" t="s">
        <v>0</v>
      </c>
      <c r="C6" s="11">
        <v>7</v>
      </c>
      <c r="D6" s="11">
        <v>525701</v>
      </c>
      <c r="E6" s="11"/>
      <c r="F6" s="11"/>
      <c r="G6" s="11">
        <f>D6+F6</f>
        <v>525701</v>
      </c>
    </row>
    <row r="7" spans="1:7" x14ac:dyDescent="0.35">
      <c r="A7" s="18"/>
      <c r="B7" s="10" t="s">
        <v>1</v>
      </c>
      <c r="C7" s="11">
        <v>32</v>
      </c>
      <c r="D7" s="11">
        <v>3242445</v>
      </c>
      <c r="E7" s="11"/>
      <c r="F7" s="11"/>
      <c r="G7" s="11">
        <f t="shared" ref="G7:G28" si="0">D7+F7</f>
        <v>3242445</v>
      </c>
    </row>
    <row r="8" spans="1:7" x14ac:dyDescent="0.35">
      <c r="A8" s="18"/>
      <c r="B8" s="10" t="s">
        <v>2</v>
      </c>
      <c r="C8" s="11">
        <v>13</v>
      </c>
      <c r="D8" s="11">
        <v>13622389</v>
      </c>
      <c r="E8" s="11"/>
      <c r="F8" s="11"/>
      <c r="G8" s="11">
        <f t="shared" si="0"/>
        <v>13622389</v>
      </c>
    </row>
    <row r="9" spans="1:7" x14ac:dyDescent="0.35">
      <c r="A9" s="18"/>
      <c r="B9" s="10" t="s">
        <v>3</v>
      </c>
      <c r="C9" s="11">
        <v>6</v>
      </c>
      <c r="D9" s="11">
        <v>126857</v>
      </c>
      <c r="E9" s="11"/>
      <c r="F9" s="11"/>
      <c r="G9" s="11">
        <f t="shared" si="0"/>
        <v>126857</v>
      </c>
    </row>
    <row r="10" spans="1:7" x14ac:dyDescent="0.35">
      <c r="A10" s="18"/>
      <c r="B10" s="10" t="s">
        <v>4</v>
      </c>
      <c r="C10" s="11">
        <v>32</v>
      </c>
      <c r="D10" s="11">
        <v>1825484</v>
      </c>
      <c r="E10" s="11">
        <v>2</v>
      </c>
      <c r="F10" s="11">
        <v>195020</v>
      </c>
      <c r="G10" s="11">
        <f t="shared" si="0"/>
        <v>2020504</v>
      </c>
    </row>
    <row r="11" spans="1:7" x14ac:dyDescent="0.35">
      <c r="A11" s="18"/>
      <c r="B11" s="10" t="s">
        <v>5</v>
      </c>
      <c r="C11" s="11">
        <v>21</v>
      </c>
      <c r="D11" s="11">
        <v>1804884</v>
      </c>
      <c r="E11" s="11">
        <v>1</v>
      </c>
      <c r="F11" s="11">
        <v>20137</v>
      </c>
      <c r="G11" s="11">
        <f t="shared" si="0"/>
        <v>1825021</v>
      </c>
    </row>
    <row r="12" spans="1:7" x14ac:dyDescent="0.35">
      <c r="A12" s="18"/>
      <c r="B12" s="10" t="s">
        <v>6</v>
      </c>
      <c r="C12" s="11">
        <v>23</v>
      </c>
      <c r="D12" s="11">
        <v>1530811</v>
      </c>
      <c r="E12" s="11"/>
      <c r="F12" s="11"/>
      <c r="G12" s="11">
        <f t="shared" si="0"/>
        <v>1530811</v>
      </c>
    </row>
    <row r="13" spans="1:7" x14ac:dyDescent="0.35">
      <c r="A13" s="18"/>
      <c r="B13" s="10" t="s">
        <v>7</v>
      </c>
      <c r="C13" s="11">
        <v>38</v>
      </c>
      <c r="D13" s="11">
        <v>10181014</v>
      </c>
      <c r="E13" s="11"/>
      <c r="F13" s="11"/>
      <c r="G13" s="11">
        <f t="shared" si="0"/>
        <v>10181014</v>
      </c>
    </row>
    <row r="14" spans="1:7" x14ac:dyDescent="0.35">
      <c r="A14" s="18"/>
      <c r="B14" s="10" t="s">
        <v>8</v>
      </c>
      <c r="C14" s="11">
        <v>19</v>
      </c>
      <c r="D14" s="11">
        <v>3348625</v>
      </c>
      <c r="E14" s="11"/>
      <c r="F14" s="11"/>
      <c r="G14" s="11">
        <f t="shared" si="0"/>
        <v>3348625</v>
      </c>
    </row>
    <row r="15" spans="1:7" x14ac:dyDescent="0.35">
      <c r="A15" s="18"/>
      <c r="B15" s="10" t="s">
        <v>9</v>
      </c>
      <c r="C15" s="11">
        <v>35</v>
      </c>
      <c r="D15" s="11">
        <v>3559889</v>
      </c>
      <c r="E15" s="11"/>
      <c r="F15" s="11"/>
      <c r="G15" s="11">
        <f t="shared" si="0"/>
        <v>3559889</v>
      </c>
    </row>
    <row r="16" spans="1:7" x14ac:dyDescent="0.35">
      <c r="A16" s="18"/>
      <c r="B16" s="10" t="s">
        <v>10</v>
      </c>
      <c r="C16" s="11">
        <v>21</v>
      </c>
      <c r="D16" s="11">
        <v>1528817</v>
      </c>
      <c r="E16" s="11"/>
      <c r="F16" s="11"/>
      <c r="G16" s="11">
        <f t="shared" si="0"/>
        <v>1528817</v>
      </c>
    </row>
    <row r="17" spans="1:7" x14ac:dyDescent="0.35">
      <c r="A17" s="18"/>
      <c r="B17" s="10" t="s">
        <v>11</v>
      </c>
      <c r="C17" s="11">
        <v>16</v>
      </c>
      <c r="D17" s="11">
        <v>793837</v>
      </c>
      <c r="E17" s="11"/>
      <c r="F17" s="11"/>
      <c r="G17" s="11">
        <f t="shared" si="0"/>
        <v>793837</v>
      </c>
    </row>
    <row r="18" spans="1:7" x14ac:dyDescent="0.35">
      <c r="A18" s="18"/>
      <c r="B18" s="10" t="s">
        <v>12</v>
      </c>
      <c r="C18" s="11">
        <v>43</v>
      </c>
      <c r="D18" s="11">
        <v>2635275</v>
      </c>
      <c r="E18" s="11"/>
      <c r="F18" s="11"/>
      <c r="G18" s="11">
        <f t="shared" si="0"/>
        <v>2635275</v>
      </c>
    </row>
    <row r="19" spans="1:7" x14ac:dyDescent="0.35">
      <c r="A19" s="18"/>
      <c r="B19" s="10" t="s">
        <v>13</v>
      </c>
      <c r="C19" s="11">
        <v>24</v>
      </c>
      <c r="D19" s="11">
        <v>2642146</v>
      </c>
      <c r="E19" s="11">
        <v>3</v>
      </c>
      <c r="F19" s="11">
        <v>171835</v>
      </c>
      <c r="G19" s="11">
        <f t="shared" si="0"/>
        <v>2813981</v>
      </c>
    </row>
    <row r="20" spans="1:7" x14ac:dyDescent="0.35">
      <c r="A20" s="18"/>
      <c r="B20" s="10" t="s">
        <v>14</v>
      </c>
      <c r="C20" s="11">
        <v>2</v>
      </c>
      <c r="D20" s="11">
        <v>50925</v>
      </c>
      <c r="E20" s="11"/>
      <c r="F20" s="11"/>
      <c r="G20" s="11">
        <f t="shared" si="0"/>
        <v>50925</v>
      </c>
    </row>
    <row r="21" spans="1:7" x14ac:dyDescent="0.35">
      <c r="A21" s="18"/>
      <c r="B21" s="10" t="s">
        <v>15</v>
      </c>
      <c r="C21" s="11">
        <v>3</v>
      </c>
      <c r="D21" s="11">
        <v>81254</v>
      </c>
      <c r="E21" s="11"/>
      <c r="F21" s="11"/>
      <c r="G21" s="11">
        <f t="shared" si="0"/>
        <v>81254</v>
      </c>
    </row>
    <row r="22" spans="1:7" x14ac:dyDescent="0.35">
      <c r="A22" s="18"/>
      <c r="B22" s="10" t="s">
        <v>16</v>
      </c>
      <c r="C22" s="11">
        <v>19</v>
      </c>
      <c r="D22" s="11">
        <v>812204</v>
      </c>
      <c r="E22" s="11"/>
      <c r="F22" s="11"/>
      <c r="G22" s="11">
        <f t="shared" si="0"/>
        <v>812204</v>
      </c>
    </row>
    <row r="23" spans="1:7" x14ac:dyDescent="0.35">
      <c r="A23" s="18"/>
      <c r="B23" s="10" t="s">
        <v>17</v>
      </c>
      <c r="C23" s="11">
        <v>21</v>
      </c>
      <c r="D23" s="11">
        <v>2495985</v>
      </c>
      <c r="E23" s="11"/>
      <c r="F23" s="11"/>
      <c r="G23" s="11">
        <f t="shared" si="0"/>
        <v>2495985</v>
      </c>
    </row>
    <row r="24" spans="1:7" x14ac:dyDescent="0.35">
      <c r="A24" s="18"/>
      <c r="B24" s="10" t="s">
        <v>18</v>
      </c>
      <c r="C24" s="11">
        <v>21</v>
      </c>
      <c r="D24" s="11">
        <v>931715</v>
      </c>
      <c r="E24" s="11"/>
      <c r="F24" s="11"/>
      <c r="G24" s="11">
        <f t="shared" si="0"/>
        <v>931715</v>
      </c>
    </row>
    <row r="25" spans="1:7" x14ac:dyDescent="0.35">
      <c r="A25" s="18"/>
      <c r="B25" s="10" t="s">
        <v>19</v>
      </c>
      <c r="C25" s="11">
        <v>14</v>
      </c>
      <c r="D25" s="11">
        <v>888926</v>
      </c>
      <c r="E25" s="11"/>
      <c r="F25" s="11"/>
      <c r="G25" s="11">
        <f t="shared" si="0"/>
        <v>888926</v>
      </c>
    </row>
    <row r="26" spans="1:7" x14ac:dyDescent="0.35">
      <c r="A26" s="18"/>
      <c r="B26" s="10" t="s">
        <v>20</v>
      </c>
      <c r="C26" s="11">
        <v>42</v>
      </c>
      <c r="D26" s="11">
        <v>2811870</v>
      </c>
      <c r="E26" s="11"/>
      <c r="F26" s="11"/>
      <c r="G26" s="11">
        <f t="shared" si="0"/>
        <v>2811870</v>
      </c>
    </row>
    <row r="27" spans="1:7" x14ac:dyDescent="0.35">
      <c r="A27" s="18"/>
      <c r="B27" s="10" t="s">
        <v>21</v>
      </c>
      <c r="C27" s="11">
        <v>8</v>
      </c>
      <c r="D27" s="11">
        <v>376983</v>
      </c>
      <c r="E27" s="11">
        <v>1</v>
      </c>
      <c r="F27" s="11">
        <v>22250</v>
      </c>
      <c r="G27" s="11">
        <f t="shared" si="0"/>
        <v>399233</v>
      </c>
    </row>
    <row r="28" spans="1:7" x14ac:dyDescent="0.35">
      <c r="A28" s="18"/>
      <c r="B28" s="10" t="s">
        <v>22</v>
      </c>
      <c r="C28" s="11">
        <v>15</v>
      </c>
      <c r="D28" s="11">
        <v>1286689</v>
      </c>
      <c r="E28" s="11"/>
      <c r="F28" s="11"/>
      <c r="G28" s="11">
        <f t="shared" si="0"/>
        <v>1286689</v>
      </c>
    </row>
    <row r="29" spans="1:7" s="1" customFormat="1" x14ac:dyDescent="0.35">
      <c r="A29" s="23" t="s">
        <v>354</v>
      </c>
      <c r="B29" s="23"/>
      <c r="C29" s="12">
        <f>SUM(C6:C28)</f>
        <v>475</v>
      </c>
      <c r="D29" s="12">
        <f t="shared" ref="D29:F29" si="1">SUM(D6:D28)</f>
        <v>57104725</v>
      </c>
      <c r="E29" s="12">
        <f t="shared" si="1"/>
        <v>7</v>
      </c>
      <c r="F29" s="12">
        <f t="shared" si="1"/>
        <v>409242</v>
      </c>
      <c r="G29" s="12">
        <f>D29+F29</f>
        <v>57513967</v>
      </c>
    </row>
    <row r="30" spans="1:7" x14ac:dyDescent="0.35">
      <c r="A30" s="21" t="s">
        <v>353</v>
      </c>
      <c r="B30" s="7" t="s">
        <v>23</v>
      </c>
      <c r="C30" s="8">
        <v>3</v>
      </c>
      <c r="D30" s="8">
        <v>372974</v>
      </c>
      <c r="E30" s="8"/>
      <c r="F30" s="8"/>
      <c r="G30" s="8">
        <f>D30+F30</f>
        <v>372974</v>
      </c>
    </row>
    <row r="31" spans="1:7" x14ac:dyDescent="0.35">
      <c r="A31" s="21"/>
      <c r="B31" s="7" t="s">
        <v>24</v>
      </c>
      <c r="C31" s="8">
        <v>1</v>
      </c>
      <c r="D31" s="8">
        <v>8448</v>
      </c>
      <c r="E31" s="8"/>
      <c r="F31" s="8"/>
      <c r="G31" s="8">
        <f t="shared" ref="G31:G45" si="2">D31+F31</f>
        <v>8448</v>
      </c>
    </row>
    <row r="32" spans="1:7" x14ac:dyDescent="0.35">
      <c r="A32" s="21"/>
      <c r="B32" s="7" t="s">
        <v>25</v>
      </c>
      <c r="C32" s="8">
        <v>1</v>
      </c>
      <c r="D32" s="8">
        <v>33709</v>
      </c>
      <c r="E32" s="8"/>
      <c r="F32" s="8"/>
      <c r="G32" s="8">
        <f t="shared" si="2"/>
        <v>33709</v>
      </c>
    </row>
    <row r="33" spans="1:7" x14ac:dyDescent="0.35">
      <c r="A33" s="21"/>
      <c r="B33" s="7" t="s">
        <v>26</v>
      </c>
      <c r="C33" s="8">
        <v>1</v>
      </c>
      <c r="D33" s="8">
        <v>37052</v>
      </c>
      <c r="E33" s="8"/>
      <c r="F33" s="8"/>
      <c r="G33" s="8">
        <f t="shared" si="2"/>
        <v>37052</v>
      </c>
    </row>
    <row r="34" spans="1:7" x14ac:dyDescent="0.35">
      <c r="A34" s="21"/>
      <c r="B34" s="7" t="s">
        <v>27</v>
      </c>
      <c r="C34" s="8">
        <v>21</v>
      </c>
      <c r="D34" s="8">
        <v>3558532</v>
      </c>
      <c r="E34" s="8"/>
      <c r="F34" s="8"/>
      <c r="G34" s="8">
        <f t="shared" si="2"/>
        <v>3558532</v>
      </c>
    </row>
    <row r="35" spans="1:7" x14ac:dyDescent="0.35">
      <c r="A35" s="21"/>
      <c r="B35" s="7" t="s">
        <v>28</v>
      </c>
      <c r="C35" s="8">
        <v>2</v>
      </c>
      <c r="D35" s="8">
        <v>105812</v>
      </c>
      <c r="E35" s="8">
        <v>3</v>
      </c>
      <c r="F35" s="8">
        <v>11906</v>
      </c>
      <c r="G35" s="8">
        <f t="shared" si="2"/>
        <v>117718</v>
      </c>
    </row>
    <row r="36" spans="1:7" x14ac:dyDescent="0.35">
      <c r="A36" s="21"/>
      <c r="B36" s="7" t="s">
        <v>29</v>
      </c>
      <c r="C36" s="8">
        <v>2</v>
      </c>
      <c r="D36" s="8">
        <v>137047</v>
      </c>
      <c r="E36" s="8"/>
      <c r="F36" s="8"/>
      <c r="G36" s="8">
        <f t="shared" si="2"/>
        <v>137047</v>
      </c>
    </row>
    <row r="37" spans="1:7" x14ac:dyDescent="0.35">
      <c r="A37" s="21"/>
      <c r="B37" s="7" t="s">
        <v>30</v>
      </c>
      <c r="C37" s="8">
        <v>16</v>
      </c>
      <c r="D37" s="8">
        <v>854276</v>
      </c>
      <c r="E37" s="8"/>
      <c r="F37" s="8"/>
      <c r="G37" s="8">
        <f t="shared" si="2"/>
        <v>854276</v>
      </c>
    </row>
    <row r="38" spans="1:7" x14ac:dyDescent="0.35">
      <c r="A38" s="21"/>
      <c r="B38" s="7" t="s">
        <v>31</v>
      </c>
      <c r="C38" s="8">
        <v>3</v>
      </c>
      <c r="D38" s="8">
        <v>118977</v>
      </c>
      <c r="E38" s="8">
        <v>1</v>
      </c>
      <c r="F38" s="8">
        <v>25850</v>
      </c>
      <c r="G38" s="8">
        <f t="shared" si="2"/>
        <v>144827</v>
      </c>
    </row>
    <row r="39" spans="1:7" x14ac:dyDescent="0.35">
      <c r="A39" s="21"/>
      <c r="B39" s="7" t="s">
        <v>32</v>
      </c>
      <c r="C39" s="8">
        <v>23</v>
      </c>
      <c r="D39" s="8">
        <v>1849409</v>
      </c>
      <c r="E39" s="8">
        <v>1</v>
      </c>
      <c r="F39" s="8">
        <v>17928</v>
      </c>
      <c r="G39" s="8">
        <f t="shared" si="2"/>
        <v>1867337</v>
      </c>
    </row>
    <row r="40" spans="1:7" x14ac:dyDescent="0.35">
      <c r="A40" s="21"/>
      <c r="B40" s="7" t="s">
        <v>33</v>
      </c>
      <c r="C40" s="8">
        <v>5</v>
      </c>
      <c r="D40" s="8">
        <v>417439</v>
      </c>
      <c r="E40" s="8"/>
      <c r="F40" s="8"/>
      <c r="G40" s="8">
        <f t="shared" si="2"/>
        <v>417439</v>
      </c>
    </row>
    <row r="41" spans="1:7" x14ac:dyDescent="0.35">
      <c r="A41" s="21"/>
      <c r="B41" s="7" t="s">
        <v>34</v>
      </c>
      <c r="C41" s="8">
        <v>3</v>
      </c>
      <c r="D41" s="8">
        <v>54250</v>
      </c>
      <c r="E41" s="8"/>
      <c r="F41" s="8"/>
      <c r="G41" s="8">
        <f t="shared" si="2"/>
        <v>54250</v>
      </c>
    </row>
    <row r="42" spans="1:7" x14ac:dyDescent="0.35">
      <c r="A42" s="21"/>
      <c r="B42" s="7" t="s">
        <v>35</v>
      </c>
      <c r="C42" s="8">
        <v>8</v>
      </c>
      <c r="D42" s="8">
        <v>847605</v>
      </c>
      <c r="E42" s="8">
        <v>2</v>
      </c>
      <c r="F42" s="8">
        <v>71286</v>
      </c>
      <c r="G42" s="8">
        <f t="shared" si="2"/>
        <v>918891</v>
      </c>
    </row>
    <row r="43" spans="1:7" x14ac:dyDescent="0.35">
      <c r="A43" s="21"/>
      <c r="B43" s="7" t="s">
        <v>36</v>
      </c>
      <c r="C43" s="8">
        <v>13</v>
      </c>
      <c r="D43" s="8">
        <v>2528700</v>
      </c>
      <c r="E43" s="8"/>
      <c r="F43" s="8"/>
      <c r="G43" s="8">
        <f t="shared" si="2"/>
        <v>2528700</v>
      </c>
    </row>
    <row r="44" spans="1:7" x14ac:dyDescent="0.35">
      <c r="A44" s="21"/>
      <c r="B44" s="7" t="s">
        <v>37</v>
      </c>
      <c r="C44" s="8">
        <v>1</v>
      </c>
      <c r="D44" s="8">
        <v>62122</v>
      </c>
      <c r="E44" s="8"/>
      <c r="F44" s="8"/>
      <c r="G44" s="8">
        <f t="shared" si="2"/>
        <v>62122</v>
      </c>
    </row>
    <row r="45" spans="1:7" x14ac:dyDescent="0.35">
      <c r="A45" s="21"/>
      <c r="B45" s="7" t="s">
        <v>38</v>
      </c>
      <c r="C45" s="8">
        <v>5</v>
      </c>
      <c r="D45" s="8">
        <v>513638</v>
      </c>
      <c r="E45" s="8"/>
      <c r="F45" s="8"/>
      <c r="G45" s="8">
        <f t="shared" si="2"/>
        <v>513638</v>
      </c>
    </row>
    <row r="46" spans="1:7" s="1" customFormat="1" x14ac:dyDescent="0.35">
      <c r="A46" s="20" t="s">
        <v>355</v>
      </c>
      <c r="B46" s="20"/>
      <c r="C46" s="9">
        <f>SUM(C30:C45)</f>
        <v>108</v>
      </c>
      <c r="D46" s="9">
        <f t="shared" ref="D46:F46" si="3">SUM(D30:D45)</f>
        <v>11499990</v>
      </c>
      <c r="E46" s="9">
        <f t="shared" si="3"/>
        <v>7</v>
      </c>
      <c r="F46" s="9">
        <f t="shared" si="3"/>
        <v>126970</v>
      </c>
      <c r="G46" s="9">
        <f>D46+F46</f>
        <v>11626960</v>
      </c>
    </row>
    <row r="47" spans="1:7" x14ac:dyDescent="0.35">
      <c r="A47" s="10" t="s">
        <v>356</v>
      </c>
      <c r="B47" s="10" t="s">
        <v>39</v>
      </c>
      <c r="C47" s="11"/>
      <c r="D47" s="11"/>
      <c r="E47" s="11">
        <v>2</v>
      </c>
      <c r="F47" s="11">
        <v>29155</v>
      </c>
      <c r="G47" s="11">
        <f>D47+F47</f>
        <v>29155</v>
      </c>
    </row>
    <row r="48" spans="1:7" s="1" customFormat="1" x14ac:dyDescent="0.35">
      <c r="A48" s="19" t="s">
        <v>357</v>
      </c>
      <c r="B48" s="19"/>
      <c r="C48" s="13">
        <v>0</v>
      </c>
      <c r="D48" s="13"/>
      <c r="E48" s="13">
        <v>2</v>
      </c>
      <c r="F48" s="13">
        <v>29155</v>
      </c>
      <c r="G48" s="5">
        <f>D48+F48</f>
        <v>29155</v>
      </c>
    </row>
    <row r="49" spans="1:7" x14ac:dyDescent="0.35">
      <c r="A49" s="22" t="s">
        <v>358</v>
      </c>
      <c r="B49" s="3" t="s">
        <v>40</v>
      </c>
      <c r="C49" s="4"/>
      <c r="D49" s="4"/>
      <c r="E49" s="4">
        <v>15</v>
      </c>
      <c r="F49" s="4">
        <v>356781.7</v>
      </c>
      <c r="G49" s="4">
        <f>D49+F49</f>
        <v>356781.7</v>
      </c>
    </row>
    <row r="50" spans="1:7" x14ac:dyDescent="0.35">
      <c r="A50" s="22"/>
      <c r="B50" s="3" t="s">
        <v>41</v>
      </c>
      <c r="C50" s="4">
        <v>11</v>
      </c>
      <c r="D50" s="4">
        <v>1544350</v>
      </c>
      <c r="E50" s="4"/>
      <c r="F50" s="4"/>
      <c r="G50" s="4">
        <f t="shared" ref="G50:G52" si="4">D50+F50</f>
        <v>1544350</v>
      </c>
    </row>
    <row r="51" spans="1:7" x14ac:dyDescent="0.35">
      <c r="A51" s="22"/>
      <c r="B51" s="3" t="s">
        <v>42</v>
      </c>
      <c r="C51" s="4">
        <v>1</v>
      </c>
      <c r="D51" s="4">
        <v>111569</v>
      </c>
      <c r="E51" s="4"/>
      <c r="F51" s="4"/>
      <c r="G51" s="4">
        <f t="shared" si="4"/>
        <v>111569</v>
      </c>
    </row>
    <row r="52" spans="1:7" x14ac:dyDescent="0.35">
      <c r="A52" s="22"/>
      <c r="B52" s="3" t="s">
        <v>43</v>
      </c>
      <c r="C52" s="4">
        <v>1</v>
      </c>
      <c r="D52" s="4">
        <v>12335</v>
      </c>
      <c r="E52" s="4"/>
      <c r="F52" s="4"/>
      <c r="G52" s="4">
        <f t="shared" si="4"/>
        <v>12335</v>
      </c>
    </row>
    <row r="53" spans="1:7" s="1" customFormat="1" x14ac:dyDescent="0.35">
      <c r="A53" s="20" t="s">
        <v>359</v>
      </c>
      <c r="B53" s="20"/>
      <c r="C53" s="9">
        <f>SUM(C50:C52)</f>
        <v>13</v>
      </c>
      <c r="D53" s="9">
        <f t="shared" ref="D53" si="5">SUM(D50:D52)</f>
        <v>1668254</v>
      </c>
      <c r="E53" s="9">
        <f>SUM(E49:E52)</f>
        <v>15</v>
      </c>
      <c r="F53" s="9">
        <f>SUM(F49:F52)</f>
        <v>356781.7</v>
      </c>
      <c r="G53" s="9">
        <f>D53+F53</f>
        <v>2025035.7</v>
      </c>
    </row>
    <row r="54" spans="1:7" x14ac:dyDescent="0.35">
      <c r="A54" s="18" t="s">
        <v>360</v>
      </c>
      <c r="B54" s="10" t="s">
        <v>44</v>
      </c>
      <c r="C54" s="11">
        <v>2</v>
      </c>
      <c r="D54" s="11">
        <v>125602</v>
      </c>
      <c r="E54" s="11"/>
      <c r="F54" s="11"/>
      <c r="G54" s="11">
        <f>D54+F54</f>
        <v>125602</v>
      </c>
    </row>
    <row r="55" spans="1:7" x14ac:dyDescent="0.35">
      <c r="A55" s="18"/>
      <c r="B55" s="10" t="s">
        <v>45</v>
      </c>
      <c r="C55" s="11">
        <v>1</v>
      </c>
      <c r="D55" s="11">
        <v>113197</v>
      </c>
      <c r="E55" s="11"/>
      <c r="F55" s="11"/>
      <c r="G55" s="11">
        <f t="shared" ref="G55:G68" si="6">D55+F55</f>
        <v>113197</v>
      </c>
    </row>
    <row r="56" spans="1:7" x14ac:dyDescent="0.35">
      <c r="A56" s="18"/>
      <c r="B56" s="10" t="s">
        <v>46</v>
      </c>
      <c r="C56" s="11">
        <v>1</v>
      </c>
      <c r="D56" s="11">
        <v>9992</v>
      </c>
      <c r="E56" s="11">
        <v>1</v>
      </c>
      <c r="F56" s="11">
        <v>210861</v>
      </c>
      <c r="G56" s="11">
        <f t="shared" si="6"/>
        <v>220853</v>
      </c>
    </row>
    <row r="57" spans="1:7" x14ac:dyDescent="0.35">
      <c r="A57" s="18"/>
      <c r="B57" s="10" t="s">
        <v>47</v>
      </c>
      <c r="C57" s="11">
        <v>6</v>
      </c>
      <c r="D57" s="11">
        <v>889161</v>
      </c>
      <c r="E57" s="11"/>
      <c r="F57" s="11"/>
      <c r="G57" s="11">
        <f t="shared" si="6"/>
        <v>889161</v>
      </c>
    </row>
    <row r="58" spans="1:7" x14ac:dyDescent="0.35">
      <c r="A58" s="18"/>
      <c r="B58" s="10" t="s">
        <v>48</v>
      </c>
      <c r="C58" s="11">
        <v>2</v>
      </c>
      <c r="D58" s="11">
        <v>48594</v>
      </c>
      <c r="E58" s="11"/>
      <c r="F58" s="11"/>
      <c r="G58" s="11">
        <f t="shared" si="6"/>
        <v>48594</v>
      </c>
    </row>
    <row r="59" spans="1:7" x14ac:dyDescent="0.35">
      <c r="A59" s="18"/>
      <c r="B59" s="10" t="s">
        <v>49</v>
      </c>
      <c r="C59" s="11">
        <v>4</v>
      </c>
      <c r="D59" s="11">
        <v>2471447</v>
      </c>
      <c r="E59" s="11">
        <v>2</v>
      </c>
      <c r="F59" s="11">
        <v>558445</v>
      </c>
      <c r="G59" s="11">
        <f t="shared" si="6"/>
        <v>3029892</v>
      </c>
    </row>
    <row r="60" spans="1:7" x14ac:dyDescent="0.35">
      <c r="A60" s="18"/>
      <c r="B60" s="10" t="s">
        <v>50</v>
      </c>
      <c r="C60" s="11">
        <v>1</v>
      </c>
      <c r="D60" s="11">
        <v>35184</v>
      </c>
      <c r="E60" s="11">
        <v>3</v>
      </c>
      <c r="F60" s="11">
        <v>255143.34</v>
      </c>
      <c r="G60" s="11">
        <f t="shared" si="6"/>
        <v>290327.33999999997</v>
      </c>
    </row>
    <row r="61" spans="1:7" x14ac:dyDescent="0.35">
      <c r="A61" s="18"/>
      <c r="B61" s="10" t="s">
        <v>51</v>
      </c>
      <c r="C61" s="11">
        <v>1</v>
      </c>
      <c r="D61" s="11">
        <v>59290</v>
      </c>
      <c r="E61" s="11"/>
      <c r="F61" s="11"/>
      <c r="G61" s="11">
        <f t="shared" si="6"/>
        <v>59290</v>
      </c>
    </row>
    <row r="62" spans="1:7" x14ac:dyDescent="0.35">
      <c r="A62" s="18"/>
      <c r="B62" s="10" t="s">
        <v>52</v>
      </c>
      <c r="C62" s="11">
        <v>1</v>
      </c>
      <c r="D62" s="11">
        <v>31497</v>
      </c>
      <c r="E62" s="11"/>
      <c r="F62" s="11"/>
      <c r="G62" s="11">
        <f t="shared" si="6"/>
        <v>31497</v>
      </c>
    </row>
    <row r="63" spans="1:7" x14ac:dyDescent="0.35">
      <c r="A63" s="18"/>
      <c r="B63" s="10" t="s">
        <v>53</v>
      </c>
      <c r="C63" s="11">
        <v>2</v>
      </c>
      <c r="D63" s="11">
        <v>279137</v>
      </c>
      <c r="E63" s="11">
        <v>1</v>
      </c>
      <c r="F63" s="11">
        <v>492491</v>
      </c>
      <c r="G63" s="11">
        <f t="shared" si="6"/>
        <v>771628</v>
      </c>
    </row>
    <row r="64" spans="1:7" x14ac:dyDescent="0.35">
      <c r="A64" s="18"/>
      <c r="B64" s="10" t="s">
        <v>54</v>
      </c>
      <c r="C64" s="11"/>
      <c r="D64" s="11"/>
      <c r="E64" s="11">
        <v>1</v>
      </c>
      <c r="F64" s="11">
        <v>220100.28</v>
      </c>
      <c r="G64" s="11">
        <f t="shared" si="6"/>
        <v>220100.28</v>
      </c>
    </row>
    <row r="65" spans="1:7" x14ac:dyDescent="0.35">
      <c r="A65" s="18"/>
      <c r="B65" s="10" t="s">
        <v>55</v>
      </c>
      <c r="C65" s="11">
        <v>1</v>
      </c>
      <c r="D65" s="11">
        <v>723259</v>
      </c>
      <c r="E65" s="11"/>
      <c r="F65" s="11"/>
      <c r="G65" s="11">
        <f t="shared" si="6"/>
        <v>723259</v>
      </c>
    </row>
    <row r="66" spans="1:7" x14ac:dyDescent="0.35">
      <c r="A66" s="18"/>
      <c r="B66" s="10" t="s">
        <v>56</v>
      </c>
      <c r="C66" s="11"/>
      <c r="D66" s="11"/>
      <c r="E66" s="11">
        <v>1</v>
      </c>
      <c r="F66" s="11">
        <v>4640</v>
      </c>
      <c r="G66" s="11">
        <f t="shared" si="6"/>
        <v>4640</v>
      </c>
    </row>
    <row r="67" spans="1:7" x14ac:dyDescent="0.35">
      <c r="A67" s="18"/>
      <c r="B67" s="10" t="s">
        <v>57</v>
      </c>
      <c r="C67" s="11">
        <v>4</v>
      </c>
      <c r="D67" s="11">
        <v>250831</v>
      </c>
      <c r="E67" s="11"/>
      <c r="F67" s="11"/>
      <c r="G67" s="11">
        <f t="shared" si="6"/>
        <v>250831</v>
      </c>
    </row>
    <row r="68" spans="1:7" x14ac:dyDescent="0.35">
      <c r="A68" s="18"/>
      <c r="B68" s="10" t="s">
        <v>58</v>
      </c>
      <c r="C68" s="11">
        <v>1</v>
      </c>
      <c r="D68" s="11">
        <v>43486</v>
      </c>
      <c r="E68" s="11"/>
      <c r="F68" s="11"/>
      <c r="G68" s="11">
        <f t="shared" si="6"/>
        <v>43486</v>
      </c>
    </row>
    <row r="69" spans="1:7" s="1" customFormat="1" x14ac:dyDescent="0.35">
      <c r="A69" s="19" t="s">
        <v>361</v>
      </c>
      <c r="B69" s="19"/>
      <c r="C69" s="13">
        <f>SUM(C54:C68)</f>
        <v>27</v>
      </c>
      <c r="D69" s="13">
        <f t="shared" ref="D69:F69" si="7">SUM(D54:D68)</f>
        <v>5080677</v>
      </c>
      <c r="E69" s="13">
        <f t="shared" si="7"/>
        <v>9</v>
      </c>
      <c r="F69" s="13">
        <f t="shared" si="7"/>
        <v>1741680.6199999999</v>
      </c>
      <c r="G69" s="13">
        <f>D69+F69</f>
        <v>6822357.6200000001</v>
      </c>
    </row>
    <row r="70" spans="1:7" x14ac:dyDescent="0.35">
      <c r="A70" s="21" t="s">
        <v>362</v>
      </c>
      <c r="B70" s="7" t="s">
        <v>59</v>
      </c>
      <c r="C70" s="8">
        <v>10</v>
      </c>
      <c r="D70" s="8">
        <v>543134</v>
      </c>
      <c r="E70" s="8"/>
      <c r="F70" s="8"/>
      <c r="G70" s="8">
        <f>D70+F70</f>
        <v>543134</v>
      </c>
    </row>
    <row r="71" spans="1:7" x14ac:dyDescent="0.35">
      <c r="A71" s="21"/>
      <c r="B71" s="7" t="s">
        <v>60</v>
      </c>
      <c r="C71" s="8">
        <v>3</v>
      </c>
      <c r="D71" s="8">
        <v>912322</v>
      </c>
      <c r="E71" s="8"/>
      <c r="F71" s="8"/>
      <c r="G71" s="8">
        <f t="shared" ref="G71:G84" si="8">D71+F71</f>
        <v>912322</v>
      </c>
    </row>
    <row r="72" spans="1:7" x14ac:dyDescent="0.35">
      <c r="A72" s="21"/>
      <c r="B72" s="7" t="s">
        <v>61</v>
      </c>
      <c r="C72" s="8">
        <v>7</v>
      </c>
      <c r="D72" s="8">
        <v>408808</v>
      </c>
      <c r="E72" s="8"/>
      <c r="F72" s="8"/>
      <c r="G72" s="8">
        <f t="shared" si="8"/>
        <v>408808</v>
      </c>
    </row>
    <row r="73" spans="1:7" x14ac:dyDescent="0.35">
      <c r="A73" s="21"/>
      <c r="B73" s="7" t="s">
        <v>62</v>
      </c>
      <c r="C73" s="8">
        <v>8</v>
      </c>
      <c r="D73" s="8">
        <v>508996</v>
      </c>
      <c r="E73" s="8">
        <v>1</v>
      </c>
      <c r="F73" s="8">
        <v>5623</v>
      </c>
      <c r="G73" s="8">
        <f t="shared" si="8"/>
        <v>514619</v>
      </c>
    </row>
    <row r="74" spans="1:7" x14ac:dyDescent="0.35">
      <c r="A74" s="21"/>
      <c r="B74" s="7" t="s">
        <v>63</v>
      </c>
      <c r="C74" s="8">
        <v>1</v>
      </c>
      <c r="D74" s="8">
        <v>65169</v>
      </c>
      <c r="E74" s="8">
        <v>5</v>
      </c>
      <c r="F74" s="8">
        <v>91019.32</v>
      </c>
      <c r="G74" s="8">
        <f t="shared" si="8"/>
        <v>156188.32</v>
      </c>
    </row>
    <row r="75" spans="1:7" x14ac:dyDescent="0.35">
      <c r="A75" s="21"/>
      <c r="B75" s="7" t="s">
        <v>64</v>
      </c>
      <c r="C75" s="8">
        <v>17</v>
      </c>
      <c r="D75" s="8">
        <v>913725</v>
      </c>
      <c r="E75" s="8">
        <v>3</v>
      </c>
      <c r="F75" s="8">
        <v>52082</v>
      </c>
      <c r="G75" s="8">
        <f t="shared" si="8"/>
        <v>965807</v>
      </c>
    </row>
    <row r="76" spans="1:7" x14ac:dyDescent="0.35">
      <c r="A76" s="21"/>
      <c r="B76" s="7" t="s">
        <v>65</v>
      </c>
      <c r="C76" s="8">
        <v>13</v>
      </c>
      <c r="D76" s="8">
        <v>814956</v>
      </c>
      <c r="E76" s="8"/>
      <c r="F76" s="8"/>
      <c r="G76" s="8">
        <f t="shared" si="8"/>
        <v>814956</v>
      </c>
    </row>
    <row r="77" spans="1:7" x14ac:dyDescent="0.35">
      <c r="A77" s="21"/>
      <c r="B77" s="7" t="s">
        <v>66</v>
      </c>
      <c r="C77" s="8">
        <v>4</v>
      </c>
      <c r="D77" s="8">
        <v>143348</v>
      </c>
      <c r="E77" s="8">
        <v>1</v>
      </c>
      <c r="F77" s="8">
        <v>94700.5</v>
      </c>
      <c r="G77" s="8">
        <f t="shared" si="8"/>
        <v>238048.5</v>
      </c>
    </row>
    <row r="78" spans="1:7" x14ac:dyDescent="0.35">
      <c r="A78" s="21"/>
      <c r="B78" s="7" t="s">
        <v>67</v>
      </c>
      <c r="C78" s="8">
        <v>8</v>
      </c>
      <c r="D78" s="8">
        <v>491430</v>
      </c>
      <c r="E78" s="8"/>
      <c r="F78" s="8"/>
      <c r="G78" s="8">
        <f t="shared" si="8"/>
        <v>491430</v>
      </c>
    </row>
    <row r="79" spans="1:7" x14ac:dyDescent="0.35">
      <c r="A79" s="21"/>
      <c r="B79" s="7" t="s">
        <v>68</v>
      </c>
      <c r="C79" s="8">
        <v>3</v>
      </c>
      <c r="D79" s="8">
        <v>323584</v>
      </c>
      <c r="E79" s="8">
        <v>1</v>
      </c>
      <c r="F79" s="8">
        <v>20080</v>
      </c>
      <c r="G79" s="8">
        <f t="shared" si="8"/>
        <v>343664</v>
      </c>
    </row>
    <row r="80" spans="1:7" x14ac:dyDescent="0.35">
      <c r="A80" s="21"/>
      <c r="B80" s="7" t="s">
        <v>69</v>
      </c>
      <c r="C80" s="8">
        <v>7</v>
      </c>
      <c r="D80" s="8">
        <v>595704</v>
      </c>
      <c r="E80" s="8"/>
      <c r="F80" s="8"/>
      <c r="G80" s="8">
        <f t="shared" si="8"/>
        <v>595704</v>
      </c>
    </row>
    <row r="81" spans="1:7" x14ac:dyDescent="0.35">
      <c r="A81" s="21"/>
      <c r="B81" s="7" t="s">
        <v>70</v>
      </c>
      <c r="C81" s="8">
        <v>2</v>
      </c>
      <c r="D81" s="8">
        <v>9663946</v>
      </c>
      <c r="E81" s="8">
        <v>1</v>
      </c>
      <c r="F81" s="8">
        <v>166173.65</v>
      </c>
      <c r="G81" s="8">
        <f t="shared" si="8"/>
        <v>9830119.6500000004</v>
      </c>
    </row>
    <row r="82" spans="1:7" x14ac:dyDescent="0.35">
      <c r="A82" s="21"/>
      <c r="B82" s="7" t="s">
        <v>71</v>
      </c>
      <c r="C82" s="8">
        <v>4</v>
      </c>
      <c r="D82" s="8">
        <v>906993</v>
      </c>
      <c r="E82" s="8"/>
      <c r="F82" s="8"/>
      <c r="G82" s="8">
        <f t="shared" si="8"/>
        <v>906993</v>
      </c>
    </row>
    <row r="83" spans="1:7" x14ac:dyDescent="0.35">
      <c r="A83" s="21"/>
      <c r="B83" s="7" t="s">
        <v>72</v>
      </c>
      <c r="C83" s="8">
        <v>11</v>
      </c>
      <c r="D83" s="8">
        <v>586935</v>
      </c>
      <c r="E83" s="8"/>
      <c r="F83" s="8"/>
      <c r="G83" s="8">
        <f t="shared" si="8"/>
        <v>586935</v>
      </c>
    </row>
    <row r="84" spans="1:7" x14ac:dyDescent="0.35">
      <c r="A84" s="21"/>
      <c r="B84" s="7" t="s">
        <v>73</v>
      </c>
      <c r="C84" s="8">
        <v>4</v>
      </c>
      <c r="D84" s="8">
        <v>166804</v>
      </c>
      <c r="E84" s="8"/>
      <c r="F84" s="8"/>
      <c r="G84" s="8">
        <f t="shared" si="8"/>
        <v>166804</v>
      </c>
    </row>
    <row r="85" spans="1:7" s="1" customFormat="1" x14ac:dyDescent="0.35">
      <c r="A85" s="20" t="s">
        <v>363</v>
      </c>
      <c r="B85" s="20"/>
      <c r="C85" s="9">
        <f>SUM(C70:C84)</f>
        <v>102</v>
      </c>
      <c r="D85" s="9">
        <f t="shared" ref="D85:F85" si="9">SUM(D70:D84)</f>
        <v>17045854</v>
      </c>
      <c r="E85" s="9">
        <f t="shared" si="9"/>
        <v>12</v>
      </c>
      <c r="F85" s="9">
        <f t="shared" si="9"/>
        <v>429678.47</v>
      </c>
      <c r="G85" s="9">
        <f>D85+F85</f>
        <v>17475532.469999999</v>
      </c>
    </row>
    <row r="86" spans="1:7" x14ac:dyDescent="0.35">
      <c r="A86" s="18" t="s">
        <v>364</v>
      </c>
      <c r="B86" s="10" t="s">
        <v>74</v>
      </c>
      <c r="C86" s="11">
        <v>9</v>
      </c>
      <c r="D86" s="11">
        <v>924113</v>
      </c>
      <c r="E86" s="11"/>
      <c r="F86" s="11"/>
      <c r="G86" s="11">
        <f>D86+F86</f>
        <v>924113</v>
      </c>
    </row>
    <row r="87" spans="1:7" x14ac:dyDescent="0.35">
      <c r="A87" s="18"/>
      <c r="B87" s="10" t="s">
        <v>75</v>
      </c>
      <c r="C87" s="11">
        <v>1</v>
      </c>
      <c r="D87" s="11">
        <v>188108</v>
      </c>
      <c r="E87" s="11"/>
      <c r="F87" s="11"/>
      <c r="G87" s="11">
        <f t="shared" ref="G87:G109" si="10">D87+F87</f>
        <v>188108</v>
      </c>
    </row>
    <row r="88" spans="1:7" x14ac:dyDescent="0.35">
      <c r="A88" s="18"/>
      <c r="B88" s="10" t="s">
        <v>76</v>
      </c>
      <c r="C88" s="11">
        <v>11</v>
      </c>
      <c r="D88" s="11">
        <v>976116</v>
      </c>
      <c r="E88" s="11">
        <v>1</v>
      </c>
      <c r="F88" s="11">
        <v>10745</v>
      </c>
      <c r="G88" s="11">
        <f t="shared" si="10"/>
        <v>986861</v>
      </c>
    </row>
    <row r="89" spans="1:7" x14ac:dyDescent="0.35">
      <c r="A89" s="18"/>
      <c r="B89" s="10" t="s">
        <v>77</v>
      </c>
      <c r="C89" s="11">
        <v>33</v>
      </c>
      <c r="D89" s="11">
        <v>2897051</v>
      </c>
      <c r="E89" s="11">
        <v>1</v>
      </c>
      <c r="F89" s="11">
        <v>38247</v>
      </c>
      <c r="G89" s="11">
        <f t="shared" si="10"/>
        <v>2935298</v>
      </c>
    </row>
    <row r="90" spans="1:7" x14ac:dyDescent="0.35">
      <c r="A90" s="18"/>
      <c r="B90" s="10" t="s">
        <v>78</v>
      </c>
      <c r="C90" s="11">
        <v>85</v>
      </c>
      <c r="D90" s="11">
        <v>6320710</v>
      </c>
      <c r="E90" s="11">
        <v>3</v>
      </c>
      <c r="F90" s="11">
        <v>48105</v>
      </c>
      <c r="G90" s="11">
        <f t="shared" si="10"/>
        <v>6368815</v>
      </c>
    </row>
    <row r="91" spans="1:7" x14ac:dyDescent="0.35">
      <c r="A91" s="18"/>
      <c r="B91" s="10" t="s">
        <v>79</v>
      </c>
      <c r="C91" s="11">
        <v>9</v>
      </c>
      <c r="D91" s="11">
        <v>432653</v>
      </c>
      <c r="E91" s="11">
        <v>1</v>
      </c>
      <c r="F91" s="11">
        <v>17657.5</v>
      </c>
      <c r="G91" s="11">
        <f t="shared" si="10"/>
        <v>450310.5</v>
      </c>
    </row>
    <row r="92" spans="1:7" x14ac:dyDescent="0.35">
      <c r="A92" s="18"/>
      <c r="B92" s="10" t="s">
        <v>80</v>
      </c>
      <c r="C92" s="11">
        <v>1</v>
      </c>
      <c r="D92" s="11">
        <v>8073</v>
      </c>
      <c r="E92" s="11"/>
      <c r="F92" s="11"/>
      <c r="G92" s="11">
        <f t="shared" si="10"/>
        <v>8073</v>
      </c>
    </row>
    <row r="93" spans="1:7" x14ac:dyDescent="0.35">
      <c r="A93" s="18"/>
      <c r="B93" s="10" t="s">
        <v>81</v>
      </c>
      <c r="C93" s="11">
        <v>8</v>
      </c>
      <c r="D93" s="11">
        <v>216578</v>
      </c>
      <c r="E93" s="11"/>
      <c r="F93" s="11"/>
      <c r="G93" s="11">
        <f t="shared" si="10"/>
        <v>216578</v>
      </c>
    </row>
    <row r="94" spans="1:7" x14ac:dyDescent="0.35">
      <c r="A94" s="18"/>
      <c r="B94" s="10" t="s">
        <v>82</v>
      </c>
      <c r="C94" s="11">
        <v>17</v>
      </c>
      <c r="D94" s="11">
        <v>1335394</v>
      </c>
      <c r="E94" s="11">
        <v>1</v>
      </c>
      <c r="F94" s="11">
        <v>19670</v>
      </c>
      <c r="G94" s="11">
        <f t="shared" si="10"/>
        <v>1355064</v>
      </c>
    </row>
    <row r="95" spans="1:7" x14ac:dyDescent="0.35">
      <c r="A95" s="18"/>
      <c r="B95" s="10" t="s">
        <v>83</v>
      </c>
      <c r="C95" s="11">
        <v>6</v>
      </c>
      <c r="D95" s="11">
        <v>468634</v>
      </c>
      <c r="E95" s="11"/>
      <c r="F95" s="11"/>
      <c r="G95" s="11">
        <f t="shared" si="10"/>
        <v>468634</v>
      </c>
    </row>
    <row r="96" spans="1:7" x14ac:dyDescent="0.35">
      <c r="A96" s="18"/>
      <c r="B96" s="10" t="s">
        <v>84</v>
      </c>
      <c r="C96" s="11">
        <v>4</v>
      </c>
      <c r="D96" s="11">
        <v>811465</v>
      </c>
      <c r="E96" s="11">
        <v>1</v>
      </c>
      <c r="F96" s="11">
        <v>7858.68</v>
      </c>
      <c r="G96" s="11">
        <f t="shared" si="10"/>
        <v>819323.68</v>
      </c>
    </row>
    <row r="97" spans="1:7" x14ac:dyDescent="0.35">
      <c r="A97" s="18"/>
      <c r="B97" s="10" t="s">
        <v>85</v>
      </c>
      <c r="C97" s="11">
        <v>5</v>
      </c>
      <c r="D97" s="11">
        <v>399185</v>
      </c>
      <c r="E97" s="11"/>
      <c r="F97" s="11"/>
      <c r="G97" s="11">
        <f t="shared" si="10"/>
        <v>399185</v>
      </c>
    </row>
    <row r="98" spans="1:7" x14ac:dyDescent="0.35">
      <c r="A98" s="18"/>
      <c r="B98" s="10" t="s">
        <v>86</v>
      </c>
      <c r="C98" s="11">
        <v>7</v>
      </c>
      <c r="D98" s="11">
        <v>676102</v>
      </c>
      <c r="E98" s="11"/>
      <c r="F98" s="11"/>
      <c r="G98" s="11">
        <f t="shared" si="10"/>
        <v>676102</v>
      </c>
    </row>
    <row r="99" spans="1:7" x14ac:dyDescent="0.35">
      <c r="A99" s="18"/>
      <c r="B99" s="10" t="s">
        <v>87</v>
      </c>
      <c r="C99" s="11">
        <v>110</v>
      </c>
      <c r="D99" s="11">
        <v>5507222</v>
      </c>
      <c r="E99" s="11">
        <v>23</v>
      </c>
      <c r="F99" s="11">
        <v>548318.68000000005</v>
      </c>
      <c r="G99" s="11">
        <f t="shared" si="10"/>
        <v>6055540.6799999997</v>
      </c>
    </row>
    <row r="100" spans="1:7" x14ac:dyDescent="0.35">
      <c r="A100" s="18"/>
      <c r="B100" s="10" t="s">
        <v>88</v>
      </c>
      <c r="C100" s="11">
        <v>29</v>
      </c>
      <c r="D100" s="11">
        <v>2948481</v>
      </c>
      <c r="E100" s="11"/>
      <c r="F100" s="11"/>
      <c r="G100" s="11">
        <f t="shared" si="10"/>
        <v>2948481</v>
      </c>
    </row>
    <row r="101" spans="1:7" x14ac:dyDescent="0.35">
      <c r="A101" s="18"/>
      <c r="B101" s="10" t="s">
        <v>89</v>
      </c>
      <c r="C101" s="11">
        <v>7</v>
      </c>
      <c r="D101" s="11">
        <v>89675</v>
      </c>
      <c r="E101" s="11"/>
      <c r="F101" s="11"/>
      <c r="G101" s="11">
        <f t="shared" si="10"/>
        <v>89675</v>
      </c>
    </row>
    <row r="102" spans="1:7" x14ac:dyDescent="0.35">
      <c r="A102" s="18"/>
      <c r="B102" s="10" t="s">
        <v>90</v>
      </c>
      <c r="C102" s="11">
        <v>37</v>
      </c>
      <c r="D102" s="11">
        <v>2311672</v>
      </c>
      <c r="E102" s="11"/>
      <c r="F102" s="11"/>
      <c r="G102" s="11">
        <f t="shared" si="10"/>
        <v>2311672</v>
      </c>
    </row>
    <row r="103" spans="1:7" x14ac:dyDescent="0.35">
      <c r="A103" s="18"/>
      <c r="B103" s="10" t="s">
        <v>91</v>
      </c>
      <c r="C103" s="11">
        <v>17</v>
      </c>
      <c r="D103" s="11">
        <v>1164810</v>
      </c>
      <c r="E103" s="11"/>
      <c r="F103" s="11"/>
      <c r="G103" s="11">
        <f t="shared" si="10"/>
        <v>1164810</v>
      </c>
    </row>
    <row r="104" spans="1:7" x14ac:dyDescent="0.35">
      <c r="A104" s="18"/>
      <c r="B104" s="10" t="s">
        <v>92</v>
      </c>
      <c r="C104" s="11">
        <v>5</v>
      </c>
      <c r="D104" s="11">
        <v>535381</v>
      </c>
      <c r="E104" s="11"/>
      <c r="F104" s="11"/>
      <c r="G104" s="11">
        <f t="shared" si="10"/>
        <v>535381</v>
      </c>
    </row>
    <row r="105" spans="1:7" x14ac:dyDescent="0.35">
      <c r="A105" s="18"/>
      <c r="B105" s="10" t="s">
        <v>93</v>
      </c>
      <c r="C105" s="11">
        <v>28</v>
      </c>
      <c r="D105" s="11">
        <v>4855242</v>
      </c>
      <c r="E105" s="11"/>
      <c r="F105" s="11"/>
      <c r="G105" s="11">
        <f t="shared" si="10"/>
        <v>4855242</v>
      </c>
    </row>
    <row r="106" spans="1:7" x14ac:dyDescent="0.35">
      <c r="A106" s="18"/>
      <c r="B106" s="10" t="s">
        <v>94</v>
      </c>
      <c r="C106" s="11">
        <v>27</v>
      </c>
      <c r="D106" s="11">
        <v>2120219</v>
      </c>
      <c r="E106" s="11">
        <v>1</v>
      </c>
      <c r="F106" s="11">
        <v>14440.16</v>
      </c>
      <c r="G106" s="11">
        <f t="shared" si="10"/>
        <v>2134659.16</v>
      </c>
    </row>
    <row r="107" spans="1:7" x14ac:dyDescent="0.35">
      <c r="A107" s="18"/>
      <c r="B107" s="10" t="s">
        <v>95</v>
      </c>
      <c r="C107" s="11">
        <v>68</v>
      </c>
      <c r="D107" s="11">
        <v>5730809</v>
      </c>
      <c r="E107" s="11">
        <v>5</v>
      </c>
      <c r="F107" s="11">
        <v>40176.25</v>
      </c>
      <c r="G107" s="11">
        <f t="shared" si="10"/>
        <v>5770985.25</v>
      </c>
    </row>
    <row r="108" spans="1:7" x14ac:dyDescent="0.35">
      <c r="A108" s="18"/>
      <c r="B108" s="10" t="s">
        <v>96</v>
      </c>
      <c r="C108" s="11">
        <v>111</v>
      </c>
      <c r="D108" s="11">
        <v>4287429</v>
      </c>
      <c r="E108" s="11">
        <v>48</v>
      </c>
      <c r="F108" s="11">
        <v>1404384.07</v>
      </c>
      <c r="G108" s="11">
        <f t="shared" si="10"/>
        <v>5691813.0700000003</v>
      </c>
    </row>
    <row r="109" spans="1:7" x14ac:dyDescent="0.35">
      <c r="A109" s="18"/>
      <c r="B109" s="10" t="s">
        <v>97</v>
      </c>
      <c r="C109" s="11">
        <v>20</v>
      </c>
      <c r="D109" s="11">
        <v>828866</v>
      </c>
      <c r="E109" s="11">
        <v>2</v>
      </c>
      <c r="F109" s="11">
        <v>40005.300000000003</v>
      </c>
      <c r="G109" s="11">
        <f t="shared" si="10"/>
        <v>868871.3</v>
      </c>
    </row>
    <row r="110" spans="1:7" s="1" customFormat="1" x14ac:dyDescent="0.35">
      <c r="A110" s="19" t="s">
        <v>365</v>
      </c>
      <c r="B110" s="19"/>
      <c r="C110" s="13">
        <f>SUM(C86:C109)</f>
        <v>655</v>
      </c>
      <c r="D110" s="13">
        <f t="shared" ref="D110:F110" si="11">SUM(D86:D109)</f>
        <v>46033988</v>
      </c>
      <c r="E110" s="13">
        <f t="shared" si="11"/>
        <v>87</v>
      </c>
      <c r="F110" s="13">
        <f t="shared" si="11"/>
        <v>2189607.64</v>
      </c>
      <c r="G110" s="13">
        <f>D110+F110</f>
        <v>48223595.640000001</v>
      </c>
    </row>
    <row r="111" spans="1:7" x14ac:dyDescent="0.35">
      <c r="A111" s="21" t="s">
        <v>366</v>
      </c>
      <c r="B111" s="7" t="s">
        <v>98</v>
      </c>
      <c r="C111" s="8"/>
      <c r="D111" s="8"/>
      <c r="E111" s="8">
        <v>1</v>
      </c>
      <c r="F111" s="8">
        <v>45702</v>
      </c>
      <c r="G111" s="8">
        <f>D111+F111</f>
        <v>45702</v>
      </c>
    </row>
    <row r="112" spans="1:7" x14ac:dyDescent="0.35">
      <c r="A112" s="21"/>
      <c r="B112" s="7" t="s">
        <v>99</v>
      </c>
      <c r="C112" s="8">
        <v>1</v>
      </c>
      <c r="D112" s="8">
        <v>139150</v>
      </c>
      <c r="E112" s="8"/>
      <c r="F112" s="8"/>
      <c r="G112" s="8">
        <f t="shared" ref="G112:G133" si="12">D112+F112</f>
        <v>139150</v>
      </c>
    </row>
    <row r="113" spans="1:7" x14ac:dyDescent="0.35">
      <c r="A113" s="21"/>
      <c r="B113" s="7" t="s">
        <v>100</v>
      </c>
      <c r="C113" s="8">
        <v>14</v>
      </c>
      <c r="D113" s="8">
        <v>632894</v>
      </c>
      <c r="E113" s="8">
        <v>1</v>
      </c>
      <c r="F113" s="8">
        <v>134653</v>
      </c>
      <c r="G113" s="8">
        <f t="shared" si="12"/>
        <v>767547</v>
      </c>
    </row>
    <row r="114" spans="1:7" x14ac:dyDescent="0.35">
      <c r="A114" s="21"/>
      <c r="B114" s="7" t="s">
        <v>101</v>
      </c>
      <c r="C114" s="8">
        <v>1</v>
      </c>
      <c r="D114" s="8">
        <v>976150</v>
      </c>
      <c r="E114" s="8">
        <v>3</v>
      </c>
      <c r="F114" s="8">
        <v>14326</v>
      </c>
      <c r="G114" s="8">
        <f t="shared" si="12"/>
        <v>990476</v>
      </c>
    </row>
    <row r="115" spans="1:7" x14ac:dyDescent="0.35">
      <c r="A115" s="21"/>
      <c r="B115" s="7" t="s">
        <v>102</v>
      </c>
      <c r="C115" s="8">
        <v>4</v>
      </c>
      <c r="D115" s="8">
        <v>265764</v>
      </c>
      <c r="E115" s="8"/>
      <c r="F115" s="8"/>
      <c r="G115" s="8">
        <f t="shared" si="12"/>
        <v>265764</v>
      </c>
    </row>
    <row r="116" spans="1:7" x14ac:dyDescent="0.35">
      <c r="A116" s="21"/>
      <c r="B116" s="7" t="s">
        <v>103</v>
      </c>
      <c r="C116" s="8">
        <v>4</v>
      </c>
      <c r="D116" s="8">
        <v>229518</v>
      </c>
      <c r="E116" s="8"/>
      <c r="F116" s="8"/>
      <c r="G116" s="8">
        <f t="shared" si="12"/>
        <v>229518</v>
      </c>
    </row>
    <row r="117" spans="1:7" x14ac:dyDescent="0.35">
      <c r="A117" s="21"/>
      <c r="B117" s="7" t="s">
        <v>104</v>
      </c>
      <c r="C117" s="8">
        <v>1</v>
      </c>
      <c r="D117" s="8">
        <v>14729</v>
      </c>
      <c r="E117" s="8"/>
      <c r="F117" s="8"/>
      <c r="G117" s="8">
        <f t="shared" si="12"/>
        <v>14729</v>
      </c>
    </row>
    <row r="118" spans="1:7" x14ac:dyDescent="0.35">
      <c r="A118" s="21"/>
      <c r="B118" s="7" t="s">
        <v>105</v>
      </c>
      <c r="C118" s="8">
        <v>4</v>
      </c>
      <c r="D118" s="8">
        <v>100503</v>
      </c>
      <c r="E118" s="8"/>
      <c r="F118" s="8"/>
      <c r="G118" s="8">
        <f t="shared" si="12"/>
        <v>100503</v>
      </c>
    </row>
    <row r="119" spans="1:7" x14ac:dyDescent="0.35">
      <c r="A119" s="21"/>
      <c r="B119" s="7" t="s">
        <v>106</v>
      </c>
      <c r="C119" s="8">
        <v>3</v>
      </c>
      <c r="D119" s="8">
        <v>243425</v>
      </c>
      <c r="E119" s="8">
        <v>1</v>
      </c>
      <c r="F119" s="8">
        <v>11056.96</v>
      </c>
      <c r="G119" s="8">
        <f t="shared" si="12"/>
        <v>254481.96</v>
      </c>
    </row>
    <row r="120" spans="1:7" x14ac:dyDescent="0.35">
      <c r="A120" s="21"/>
      <c r="B120" s="7" t="s">
        <v>107</v>
      </c>
      <c r="C120" s="8">
        <v>3</v>
      </c>
      <c r="D120" s="8">
        <v>18727</v>
      </c>
      <c r="E120" s="8">
        <v>1</v>
      </c>
      <c r="F120" s="8">
        <v>43833.7</v>
      </c>
      <c r="G120" s="8">
        <f t="shared" si="12"/>
        <v>62560.7</v>
      </c>
    </row>
    <row r="121" spans="1:7" x14ac:dyDescent="0.35">
      <c r="A121" s="21"/>
      <c r="B121" s="7" t="s">
        <v>108</v>
      </c>
      <c r="C121" s="8">
        <v>4</v>
      </c>
      <c r="D121" s="8">
        <v>91317</v>
      </c>
      <c r="E121" s="8"/>
      <c r="F121" s="8"/>
      <c r="G121" s="8">
        <f t="shared" si="12"/>
        <v>91317</v>
      </c>
    </row>
    <row r="122" spans="1:7" x14ac:dyDescent="0.35">
      <c r="A122" s="21"/>
      <c r="B122" s="7" t="s">
        <v>109</v>
      </c>
      <c r="C122" s="8">
        <v>7</v>
      </c>
      <c r="D122" s="8">
        <v>454483</v>
      </c>
      <c r="E122" s="8"/>
      <c r="F122" s="8"/>
      <c r="G122" s="8">
        <f t="shared" si="12"/>
        <v>454483</v>
      </c>
    </row>
    <row r="123" spans="1:7" x14ac:dyDescent="0.35">
      <c r="A123" s="21"/>
      <c r="B123" s="7" t="s">
        <v>110</v>
      </c>
      <c r="C123" s="8">
        <v>1</v>
      </c>
      <c r="D123" s="8">
        <v>3103</v>
      </c>
      <c r="E123" s="8"/>
      <c r="F123" s="8"/>
      <c r="G123" s="8">
        <f t="shared" si="12"/>
        <v>3103</v>
      </c>
    </row>
    <row r="124" spans="1:7" x14ac:dyDescent="0.35">
      <c r="A124" s="21"/>
      <c r="B124" s="7" t="s">
        <v>111</v>
      </c>
      <c r="C124" s="8">
        <v>3</v>
      </c>
      <c r="D124" s="8">
        <v>200453</v>
      </c>
      <c r="E124" s="8"/>
      <c r="F124" s="8"/>
      <c r="G124" s="8">
        <f t="shared" si="12"/>
        <v>200453</v>
      </c>
    </row>
    <row r="125" spans="1:7" x14ac:dyDescent="0.35">
      <c r="A125" s="21"/>
      <c r="B125" s="7" t="s">
        <v>112</v>
      </c>
      <c r="C125" s="8">
        <v>1</v>
      </c>
      <c r="D125" s="8">
        <v>30033</v>
      </c>
      <c r="E125" s="8">
        <v>2</v>
      </c>
      <c r="F125" s="8">
        <v>54060.6</v>
      </c>
      <c r="G125" s="8">
        <f t="shared" si="12"/>
        <v>84093.6</v>
      </c>
    </row>
    <row r="126" spans="1:7" x14ac:dyDescent="0.35">
      <c r="A126" s="21"/>
      <c r="B126" s="7" t="s">
        <v>113</v>
      </c>
      <c r="C126" s="8">
        <v>1</v>
      </c>
      <c r="D126" s="8">
        <v>6612</v>
      </c>
      <c r="E126" s="8"/>
      <c r="F126" s="8"/>
      <c r="G126" s="8">
        <f t="shared" si="12"/>
        <v>6612</v>
      </c>
    </row>
    <row r="127" spans="1:7" x14ac:dyDescent="0.35">
      <c r="A127" s="21"/>
      <c r="B127" s="7" t="s">
        <v>114</v>
      </c>
      <c r="C127" s="8">
        <v>2</v>
      </c>
      <c r="D127" s="8">
        <v>5647</v>
      </c>
      <c r="E127" s="8"/>
      <c r="F127" s="8"/>
      <c r="G127" s="8">
        <f t="shared" si="12"/>
        <v>5647</v>
      </c>
    </row>
    <row r="128" spans="1:7" x14ac:dyDescent="0.35">
      <c r="A128" s="21"/>
      <c r="B128" s="7" t="s">
        <v>115</v>
      </c>
      <c r="C128" s="8"/>
      <c r="D128" s="8"/>
      <c r="E128" s="8">
        <v>1</v>
      </c>
      <c r="F128" s="8">
        <v>23305</v>
      </c>
      <c r="G128" s="8">
        <f t="shared" si="12"/>
        <v>23305</v>
      </c>
    </row>
    <row r="129" spans="1:7" x14ac:dyDescent="0.35">
      <c r="A129" s="21"/>
      <c r="B129" s="7" t="s">
        <v>116</v>
      </c>
      <c r="C129" s="8">
        <v>2</v>
      </c>
      <c r="D129" s="8">
        <v>27154</v>
      </c>
      <c r="E129" s="8"/>
      <c r="F129" s="8"/>
      <c r="G129" s="8">
        <f t="shared" si="12"/>
        <v>27154</v>
      </c>
    </row>
    <row r="130" spans="1:7" x14ac:dyDescent="0.35">
      <c r="A130" s="21"/>
      <c r="B130" s="7" t="s">
        <v>117</v>
      </c>
      <c r="C130" s="8">
        <v>1</v>
      </c>
      <c r="D130" s="8">
        <v>17369</v>
      </c>
      <c r="E130" s="8">
        <v>3</v>
      </c>
      <c r="F130" s="8">
        <v>456682</v>
      </c>
      <c r="G130" s="8">
        <f t="shared" si="12"/>
        <v>474051</v>
      </c>
    </row>
    <row r="131" spans="1:7" x14ac:dyDescent="0.35">
      <c r="A131" s="21"/>
      <c r="B131" s="7" t="s">
        <v>118</v>
      </c>
      <c r="C131" s="8">
        <v>13</v>
      </c>
      <c r="D131" s="8">
        <v>854215</v>
      </c>
      <c r="E131" s="8"/>
      <c r="F131" s="8"/>
      <c r="G131" s="8">
        <f t="shared" si="12"/>
        <v>854215</v>
      </c>
    </row>
    <row r="132" spans="1:7" x14ac:dyDescent="0.35">
      <c r="A132" s="21"/>
      <c r="B132" s="7" t="s">
        <v>119</v>
      </c>
      <c r="C132" s="8">
        <v>4</v>
      </c>
      <c r="D132" s="8">
        <v>1709746</v>
      </c>
      <c r="E132" s="8">
        <v>1</v>
      </c>
      <c r="F132" s="8">
        <v>41765</v>
      </c>
      <c r="G132" s="8">
        <f t="shared" si="12"/>
        <v>1751511</v>
      </c>
    </row>
    <row r="133" spans="1:7" x14ac:dyDescent="0.35">
      <c r="A133" s="21"/>
      <c r="B133" s="7" t="s">
        <v>120</v>
      </c>
      <c r="C133" s="8">
        <v>3</v>
      </c>
      <c r="D133" s="8">
        <v>104005</v>
      </c>
      <c r="E133" s="8"/>
      <c r="F133" s="8"/>
      <c r="G133" s="8">
        <f t="shared" si="12"/>
        <v>104005</v>
      </c>
    </row>
    <row r="134" spans="1:7" s="1" customFormat="1" x14ac:dyDescent="0.35">
      <c r="A134" s="20" t="s">
        <v>367</v>
      </c>
      <c r="B134" s="20"/>
      <c r="C134" s="9">
        <f>SUM(C111:C133)</f>
        <v>77</v>
      </c>
      <c r="D134" s="9">
        <f t="shared" ref="D134:F134" si="13">SUM(D111:D133)</f>
        <v>6124997</v>
      </c>
      <c r="E134" s="9">
        <f t="shared" si="13"/>
        <v>14</v>
      </c>
      <c r="F134" s="9">
        <f t="shared" si="13"/>
        <v>825384.26</v>
      </c>
      <c r="G134" s="9">
        <f>D134+F134</f>
        <v>6950381.2599999998</v>
      </c>
    </row>
    <row r="135" spans="1:7" x14ac:dyDescent="0.35">
      <c r="A135" s="18" t="s">
        <v>368</v>
      </c>
      <c r="B135" s="10" t="s">
        <v>121</v>
      </c>
      <c r="C135" s="11">
        <v>54</v>
      </c>
      <c r="D135" s="11">
        <v>556058</v>
      </c>
      <c r="E135" s="11"/>
      <c r="F135" s="11"/>
      <c r="G135" s="11">
        <f>D135+F135</f>
        <v>556058</v>
      </c>
    </row>
    <row r="136" spans="1:7" x14ac:dyDescent="0.35">
      <c r="A136" s="18"/>
      <c r="B136" s="10" t="s">
        <v>122</v>
      </c>
      <c r="C136" s="11">
        <v>28</v>
      </c>
      <c r="D136" s="11">
        <v>558135</v>
      </c>
      <c r="E136" s="11">
        <v>3</v>
      </c>
      <c r="F136" s="11">
        <v>230401.55</v>
      </c>
      <c r="G136" s="11">
        <f t="shared" ref="G136:G142" si="14">D136+F136</f>
        <v>788536.55</v>
      </c>
    </row>
    <row r="137" spans="1:7" x14ac:dyDescent="0.35">
      <c r="A137" s="18"/>
      <c r="B137" s="10" t="s">
        <v>123</v>
      </c>
      <c r="C137" s="11"/>
      <c r="D137" s="11"/>
      <c r="E137" s="11">
        <v>1</v>
      </c>
      <c r="F137" s="11">
        <v>104834</v>
      </c>
      <c r="G137" s="11">
        <f t="shared" si="14"/>
        <v>104834</v>
      </c>
    </row>
    <row r="138" spans="1:7" x14ac:dyDescent="0.35">
      <c r="A138" s="18"/>
      <c r="B138" s="10" t="s">
        <v>124</v>
      </c>
      <c r="C138" s="11">
        <v>36</v>
      </c>
      <c r="D138" s="11">
        <v>900420</v>
      </c>
      <c r="E138" s="11"/>
      <c r="F138" s="11"/>
      <c r="G138" s="11">
        <f t="shared" si="14"/>
        <v>900420</v>
      </c>
    </row>
    <row r="139" spans="1:7" x14ac:dyDescent="0.35">
      <c r="A139" s="18"/>
      <c r="B139" s="10" t="s">
        <v>125</v>
      </c>
      <c r="C139" s="11">
        <v>9</v>
      </c>
      <c r="D139" s="11">
        <v>159170</v>
      </c>
      <c r="E139" s="11"/>
      <c r="F139" s="11"/>
      <c r="G139" s="11">
        <f t="shared" si="14"/>
        <v>159170</v>
      </c>
    </row>
    <row r="140" spans="1:7" x14ac:dyDescent="0.35">
      <c r="A140" s="18"/>
      <c r="B140" s="10" t="s">
        <v>126</v>
      </c>
      <c r="C140" s="11">
        <v>2</v>
      </c>
      <c r="D140" s="11">
        <v>27708</v>
      </c>
      <c r="E140" s="11">
        <v>1</v>
      </c>
      <c r="F140" s="11">
        <v>69020</v>
      </c>
      <c r="G140" s="11">
        <f t="shared" si="14"/>
        <v>96728</v>
      </c>
    </row>
    <row r="141" spans="1:7" x14ac:dyDescent="0.35">
      <c r="A141" s="18"/>
      <c r="B141" s="10" t="s">
        <v>127</v>
      </c>
      <c r="C141" s="11">
        <v>5</v>
      </c>
      <c r="D141" s="11">
        <v>104014</v>
      </c>
      <c r="E141" s="11">
        <v>1</v>
      </c>
      <c r="F141" s="11">
        <v>8341.27</v>
      </c>
      <c r="G141" s="11">
        <f t="shared" si="14"/>
        <v>112355.27</v>
      </c>
    </row>
    <row r="142" spans="1:7" x14ac:dyDescent="0.35">
      <c r="A142" s="18"/>
      <c r="B142" s="10" t="s">
        <v>128</v>
      </c>
      <c r="C142" s="11">
        <v>1</v>
      </c>
      <c r="D142" s="11">
        <v>696</v>
      </c>
      <c r="E142" s="11"/>
      <c r="F142" s="11"/>
      <c r="G142" s="11">
        <f t="shared" si="14"/>
        <v>696</v>
      </c>
    </row>
    <row r="143" spans="1:7" s="1" customFormat="1" x14ac:dyDescent="0.35">
      <c r="A143" s="19" t="s">
        <v>369</v>
      </c>
      <c r="B143" s="19"/>
      <c r="C143" s="13">
        <f>SUM(C135:C142)</f>
        <v>135</v>
      </c>
      <c r="D143" s="13">
        <f t="shared" ref="D143:F143" si="15">SUM(D135:D142)</f>
        <v>2306201</v>
      </c>
      <c r="E143" s="13">
        <f t="shared" si="15"/>
        <v>6</v>
      </c>
      <c r="F143" s="13">
        <f t="shared" si="15"/>
        <v>412596.82</v>
      </c>
      <c r="G143" s="13">
        <f>D143+F143</f>
        <v>2718797.82</v>
      </c>
    </row>
    <row r="144" spans="1:7" x14ac:dyDescent="0.35">
      <c r="A144" s="21" t="s">
        <v>370</v>
      </c>
      <c r="B144" s="7" t="s">
        <v>129</v>
      </c>
      <c r="C144" s="8">
        <v>1</v>
      </c>
      <c r="D144" s="8">
        <v>80137</v>
      </c>
      <c r="E144" s="8"/>
      <c r="F144" s="8"/>
      <c r="G144" s="8">
        <f>D144+F144</f>
        <v>80137</v>
      </c>
    </row>
    <row r="145" spans="1:7" x14ac:dyDescent="0.35">
      <c r="A145" s="21"/>
      <c r="B145" s="7" t="s">
        <v>130</v>
      </c>
      <c r="C145" s="8">
        <v>12</v>
      </c>
      <c r="D145" s="8">
        <v>1496475</v>
      </c>
      <c r="E145" s="8"/>
      <c r="F145" s="8"/>
      <c r="G145" s="8">
        <f t="shared" ref="G145:G161" si="16">D145+F145</f>
        <v>1496475</v>
      </c>
    </row>
    <row r="146" spans="1:7" x14ac:dyDescent="0.35">
      <c r="A146" s="21"/>
      <c r="B146" s="7" t="s">
        <v>131</v>
      </c>
      <c r="C146" s="8">
        <v>7</v>
      </c>
      <c r="D146" s="8">
        <v>847208</v>
      </c>
      <c r="E146" s="8">
        <v>1</v>
      </c>
      <c r="F146" s="8">
        <v>1446.12</v>
      </c>
      <c r="G146" s="8">
        <f t="shared" si="16"/>
        <v>848654.12</v>
      </c>
    </row>
    <row r="147" spans="1:7" x14ac:dyDescent="0.35">
      <c r="A147" s="21"/>
      <c r="B147" s="7" t="s">
        <v>132</v>
      </c>
      <c r="C147" s="8">
        <v>5</v>
      </c>
      <c r="D147" s="8">
        <v>395954</v>
      </c>
      <c r="E147" s="8"/>
      <c r="F147" s="8"/>
      <c r="G147" s="8">
        <f t="shared" si="16"/>
        <v>395954</v>
      </c>
    </row>
    <row r="148" spans="1:7" x14ac:dyDescent="0.35">
      <c r="A148" s="21"/>
      <c r="B148" s="7" t="s">
        <v>133</v>
      </c>
      <c r="C148" s="8">
        <v>1</v>
      </c>
      <c r="D148" s="8">
        <v>27765</v>
      </c>
      <c r="E148" s="8"/>
      <c r="F148" s="8"/>
      <c r="G148" s="8">
        <f t="shared" si="16"/>
        <v>27765</v>
      </c>
    </row>
    <row r="149" spans="1:7" x14ac:dyDescent="0.35">
      <c r="A149" s="21"/>
      <c r="B149" s="7" t="s">
        <v>134</v>
      </c>
      <c r="C149" s="8">
        <v>8</v>
      </c>
      <c r="D149" s="8">
        <v>569961</v>
      </c>
      <c r="E149" s="8">
        <v>1</v>
      </c>
      <c r="F149" s="8">
        <v>2180</v>
      </c>
      <c r="G149" s="8">
        <f t="shared" si="16"/>
        <v>572141</v>
      </c>
    </row>
    <row r="150" spans="1:7" x14ac:dyDescent="0.35">
      <c r="A150" s="21"/>
      <c r="B150" s="7" t="s">
        <v>135</v>
      </c>
      <c r="C150" s="8">
        <v>3</v>
      </c>
      <c r="D150" s="8">
        <v>51836</v>
      </c>
      <c r="E150" s="8"/>
      <c r="F150" s="8"/>
      <c r="G150" s="8">
        <f t="shared" si="16"/>
        <v>51836</v>
      </c>
    </row>
    <row r="151" spans="1:7" x14ac:dyDescent="0.35">
      <c r="A151" s="21"/>
      <c r="B151" s="7" t="s">
        <v>136</v>
      </c>
      <c r="C151" s="8">
        <v>6</v>
      </c>
      <c r="D151" s="8">
        <v>1077537</v>
      </c>
      <c r="E151" s="8">
        <v>1</v>
      </c>
      <c r="F151" s="8">
        <v>26090.38</v>
      </c>
      <c r="G151" s="8">
        <f t="shared" si="16"/>
        <v>1103627.3799999999</v>
      </c>
    </row>
    <row r="152" spans="1:7" x14ac:dyDescent="0.35">
      <c r="A152" s="21"/>
      <c r="B152" s="7" t="s">
        <v>137</v>
      </c>
      <c r="C152" s="8">
        <v>3</v>
      </c>
      <c r="D152" s="8">
        <v>376253</v>
      </c>
      <c r="E152" s="8"/>
      <c r="F152" s="8"/>
      <c r="G152" s="8">
        <f t="shared" si="16"/>
        <v>376253</v>
      </c>
    </row>
    <row r="153" spans="1:7" x14ac:dyDescent="0.35">
      <c r="A153" s="21"/>
      <c r="B153" s="7" t="s">
        <v>138</v>
      </c>
      <c r="C153" s="8">
        <v>3</v>
      </c>
      <c r="D153" s="8">
        <v>2219139</v>
      </c>
      <c r="E153" s="8"/>
      <c r="F153" s="8"/>
      <c r="G153" s="8">
        <f t="shared" si="16"/>
        <v>2219139</v>
      </c>
    </row>
    <row r="154" spans="1:7" x14ac:dyDescent="0.35">
      <c r="A154" s="21"/>
      <c r="B154" s="7" t="s">
        <v>139</v>
      </c>
      <c r="C154" s="8">
        <v>9</v>
      </c>
      <c r="D154" s="8">
        <v>325082</v>
      </c>
      <c r="E154" s="8">
        <v>1</v>
      </c>
      <c r="F154" s="8">
        <v>48977</v>
      </c>
      <c r="G154" s="8">
        <f t="shared" si="16"/>
        <v>374059</v>
      </c>
    </row>
    <row r="155" spans="1:7" x14ac:dyDescent="0.35">
      <c r="A155" s="21"/>
      <c r="B155" s="7" t="s">
        <v>140</v>
      </c>
      <c r="C155" s="8">
        <v>1</v>
      </c>
      <c r="D155" s="8">
        <v>490682</v>
      </c>
      <c r="E155" s="8"/>
      <c r="F155" s="8"/>
      <c r="G155" s="8">
        <f t="shared" si="16"/>
        <v>490682</v>
      </c>
    </row>
    <row r="156" spans="1:7" x14ac:dyDescent="0.35">
      <c r="A156" s="21"/>
      <c r="B156" s="7" t="s">
        <v>141</v>
      </c>
      <c r="C156" s="8">
        <v>1</v>
      </c>
      <c r="D156" s="8">
        <v>594</v>
      </c>
      <c r="E156" s="8"/>
      <c r="F156" s="8"/>
      <c r="G156" s="8">
        <f t="shared" si="16"/>
        <v>594</v>
      </c>
    </row>
    <row r="157" spans="1:7" x14ac:dyDescent="0.35">
      <c r="A157" s="21"/>
      <c r="B157" s="7" t="s">
        <v>142</v>
      </c>
      <c r="C157" s="8">
        <v>4</v>
      </c>
      <c r="D157" s="8">
        <v>430188</v>
      </c>
      <c r="E157" s="8"/>
      <c r="F157" s="8"/>
      <c r="G157" s="8">
        <f t="shared" si="16"/>
        <v>430188</v>
      </c>
    </row>
    <row r="158" spans="1:7" x14ac:dyDescent="0.35">
      <c r="A158" s="21"/>
      <c r="B158" s="7" t="s">
        <v>143</v>
      </c>
      <c r="C158" s="8">
        <v>1</v>
      </c>
      <c r="D158" s="8">
        <v>34582</v>
      </c>
      <c r="E158" s="8"/>
      <c r="F158" s="8"/>
      <c r="G158" s="8">
        <f t="shared" si="16"/>
        <v>34582</v>
      </c>
    </row>
    <row r="159" spans="1:7" x14ac:dyDescent="0.35">
      <c r="A159" s="21"/>
      <c r="B159" s="7" t="s">
        <v>144</v>
      </c>
      <c r="C159" s="8">
        <v>1</v>
      </c>
      <c r="D159" s="8">
        <v>92292</v>
      </c>
      <c r="E159" s="8"/>
      <c r="F159" s="8"/>
      <c r="G159" s="8">
        <f t="shared" si="16"/>
        <v>92292</v>
      </c>
    </row>
    <row r="160" spans="1:7" x14ac:dyDescent="0.35">
      <c r="A160" s="21"/>
      <c r="B160" s="7" t="s">
        <v>145</v>
      </c>
      <c r="C160" s="8">
        <v>14</v>
      </c>
      <c r="D160" s="8">
        <v>1266287</v>
      </c>
      <c r="E160" s="8"/>
      <c r="F160" s="8"/>
      <c r="G160" s="8">
        <f t="shared" si="16"/>
        <v>1266287</v>
      </c>
    </row>
    <row r="161" spans="1:7" x14ac:dyDescent="0.35">
      <c r="A161" s="21"/>
      <c r="B161" s="7" t="s">
        <v>146</v>
      </c>
      <c r="C161" s="8">
        <v>1</v>
      </c>
      <c r="D161" s="8">
        <v>367283</v>
      </c>
      <c r="E161" s="8"/>
      <c r="F161" s="8"/>
      <c r="G161" s="8">
        <f t="shared" si="16"/>
        <v>367283</v>
      </c>
    </row>
    <row r="162" spans="1:7" s="1" customFormat="1" x14ac:dyDescent="0.35">
      <c r="A162" s="20" t="s">
        <v>371</v>
      </c>
      <c r="B162" s="20"/>
      <c r="C162" s="9">
        <f>SUM(C144:C161)</f>
        <v>81</v>
      </c>
      <c r="D162" s="9">
        <f t="shared" ref="D162:F162" si="17">SUM(D144:D161)</f>
        <v>10149255</v>
      </c>
      <c r="E162" s="9">
        <f t="shared" si="17"/>
        <v>4</v>
      </c>
      <c r="F162" s="9">
        <f t="shared" si="17"/>
        <v>78693.5</v>
      </c>
      <c r="G162" s="9">
        <f>D162+F162</f>
        <v>10227948.5</v>
      </c>
    </row>
    <row r="163" spans="1:7" x14ac:dyDescent="0.35">
      <c r="A163" s="18" t="s">
        <v>372</v>
      </c>
      <c r="B163" s="10" t="s">
        <v>147</v>
      </c>
      <c r="C163" s="11">
        <v>6</v>
      </c>
      <c r="D163" s="11">
        <v>8268288</v>
      </c>
      <c r="E163" s="11"/>
      <c r="F163" s="11"/>
      <c r="G163" s="11">
        <f>D163+F163</f>
        <v>8268288</v>
      </c>
    </row>
    <row r="164" spans="1:7" x14ac:dyDescent="0.35">
      <c r="A164" s="18"/>
      <c r="B164" s="10" t="s">
        <v>148</v>
      </c>
      <c r="C164" s="11">
        <v>1</v>
      </c>
      <c r="D164" s="11">
        <v>41215</v>
      </c>
      <c r="E164" s="11"/>
      <c r="F164" s="11"/>
      <c r="G164" s="11">
        <f t="shared" ref="G164:G199" si="18">D164+F164</f>
        <v>41215</v>
      </c>
    </row>
    <row r="165" spans="1:7" x14ac:dyDescent="0.35">
      <c r="A165" s="18"/>
      <c r="B165" s="10" t="s">
        <v>149</v>
      </c>
      <c r="C165" s="11">
        <v>3</v>
      </c>
      <c r="D165" s="11">
        <v>2211427</v>
      </c>
      <c r="E165" s="11"/>
      <c r="F165" s="11"/>
      <c r="G165" s="11">
        <f t="shared" si="18"/>
        <v>2211427</v>
      </c>
    </row>
    <row r="166" spans="1:7" x14ac:dyDescent="0.35">
      <c r="A166" s="18"/>
      <c r="B166" s="10" t="s">
        <v>150</v>
      </c>
      <c r="C166" s="11">
        <v>3</v>
      </c>
      <c r="D166" s="11">
        <v>189622</v>
      </c>
      <c r="E166" s="11"/>
      <c r="F166" s="11"/>
      <c r="G166" s="11">
        <f t="shared" si="18"/>
        <v>189622</v>
      </c>
    </row>
    <row r="167" spans="1:7" x14ac:dyDescent="0.35">
      <c r="A167" s="18"/>
      <c r="B167" s="10" t="s">
        <v>151</v>
      </c>
      <c r="C167" s="11">
        <v>7</v>
      </c>
      <c r="D167" s="11">
        <v>158446</v>
      </c>
      <c r="E167" s="11">
        <v>1</v>
      </c>
      <c r="F167" s="11">
        <v>139439</v>
      </c>
      <c r="G167" s="11">
        <f t="shared" si="18"/>
        <v>297885</v>
      </c>
    </row>
    <row r="168" spans="1:7" x14ac:dyDescent="0.35">
      <c r="A168" s="18"/>
      <c r="B168" s="10" t="s">
        <v>152</v>
      </c>
      <c r="C168" s="11">
        <v>20</v>
      </c>
      <c r="D168" s="11">
        <v>39212876</v>
      </c>
      <c r="E168" s="11"/>
      <c r="F168" s="11"/>
      <c r="G168" s="11">
        <f t="shared" si="18"/>
        <v>39212876</v>
      </c>
    </row>
    <row r="169" spans="1:7" x14ac:dyDescent="0.35">
      <c r="A169" s="18"/>
      <c r="B169" s="10" t="s">
        <v>153</v>
      </c>
      <c r="C169" s="11">
        <v>5</v>
      </c>
      <c r="D169" s="11">
        <v>4726216</v>
      </c>
      <c r="E169" s="11"/>
      <c r="F169" s="11"/>
      <c r="G169" s="11">
        <f t="shared" si="18"/>
        <v>4726216</v>
      </c>
    </row>
    <row r="170" spans="1:7" x14ac:dyDescent="0.35">
      <c r="A170" s="18"/>
      <c r="B170" s="10" t="s">
        <v>154</v>
      </c>
      <c r="C170" s="11">
        <v>4</v>
      </c>
      <c r="D170" s="11">
        <v>400053</v>
      </c>
      <c r="E170" s="11">
        <v>1</v>
      </c>
      <c r="F170" s="11">
        <v>117160</v>
      </c>
      <c r="G170" s="11">
        <f t="shared" si="18"/>
        <v>517213</v>
      </c>
    </row>
    <row r="171" spans="1:7" x14ac:dyDescent="0.35">
      <c r="A171" s="18"/>
      <c r="B171" s="10" t="s">
        <v>155</v>
      </c>
      <c r="C171" s="11">
        <v>9</v>
      </c>
      <c r="D171" s="11">
        <v>2859808</v>
      </c>
      <c r="E171" s="11"/>
      <c r="F171" s="11"/>
      <c r="G171" s="11">
        <f t="shared" si="18"/>
        <v>2859808</v>
      </c>
    </row>
    <row r="172" spans="1:7" x14ac:dyDescent="0.35">
      <c r="A172" s="18"/>
      <c r="B172" s="10" t="s">
        <v>156</v>
      </c>
      <c r="C172" s="11">
        <v>20</v>
      </c>
      <c r="D172" s="11">
        <v>12803107</v>
      </c>
      <c r="E172" s="11">
        <v>1</v>
      </c>
      <c r="F172" s="11">
        <v>44702.5</v>
      </c>
      <c r="G172" s="11">
        <f t="shared" si="18"/>
        <v>12847809.5</v>
      </c>
    </row>
    <row r="173" spans="1:7" x14ac:dyDescent="0.35">
      <c r="A173" s="18"/>
      <c r="B173" s="10" t="s">
        <v>157</v>
      </c>
      <c r="C173" s="11">
        <v>4</v>
      </c>
      <c r="D173" s="11">
        <v>195868</v>
      </c>
      <c r="E173" s="11"/>
      <c r="F173" s="11"/>
      <c r="G173" s="11">
        <f t="shared" si="18"/>
        <v>195868</v>
      </c>
    </row>
    <row r="174" spans="1:7" x14ac:dyDescent="0.35">
      <c r="A174" s="18"/>
      <c r="B174" s="10" t="s">
        <v>158</v>
      </c>
      <c r="C174" s="11">
        <v>5</v>
      </c>
      <c r="D174" s="11">
        <v>155552</v>
      </c>
      <c r="E174" s="11"/>
      <c r="F174" s="11"/>
      <c r="G174" s="11">
        <f t="shared" si="18"/>
        <v>155552</v>
      </c>
    </row>
    <row r="175" spans="1:7" x14ac:dyDescent="0.35">
      <c r="A175" s="18"/>
      <c r="B175" s="10" t="s">
        <v>159</v>
      </c>
      <c r="C175" s="11">
        <v>1</v>
      </c>
      <c r="D175" s="11">
        <v>2256</v>
      </c>
      <c r="E175" s="11"/>
      <c r="F175" s="11"/>
      <c r="G175" s="11">
        <f t="shared" si="18"/>
        <v>2256</v>
      </c>
    </row>
    <row r="176" spans="1:7" x14ac:dyDescent="0.35">
      <c r="A176" s="18"/>
      <c r="B176" s="10" t="s">
        <v>160</v>
      </c>
      <c r="C176" s="11">
        <v>1</v>
      </c>
      <c r="D176" s="11">
        <v>5523307</v>
      </c>
      <c r="E176" s="11"/>
      <c r="F176" s="11"/>
      <c r="G176" s="11">
        <f t="shared" si="18"/>
        <v>5523307</v>
      </c>
    </row>
    <row r="177" spans="1:7" x14ac:dyDescent="0.35">
      <c r="A177" s="18"/>
      <c r="B177" s="10" t="s">
        <v>161</v>
      </c>
      <c r="C177" s="11">
        <v>4</v>
      </c>
      <c r="D177" s="11">
        <v>1502928</v>
      </c>
      <c r="E177" s="11"/>
      <c r="F177" s="11"/>
      <c r="G177" s="11">
        <f t="shared" si="18"/>
        <v>1502928</v>
      </c>
    </row>
    <row r="178" spans="1:7" x14ac:dyDescent="0.35">
      <c r="A178" s="18"/>
      <c r="B178" s="10" t="s">
        <v>162</v>
      </c>
      <c r="C178" s="11">
        <v>8</v>
      </c>
      <c r="D178" s="11">
        <v>509244</v>
      </c>
      <c r="E178" s="11"/>
      <c r="F178" s="11"/>
      <c r="G178" s="11">
        <f t="shared" si="18"/>
        <v>509244</v>
      </c>
    </row>
    <row r="179" spans="1:7" x14ac:dyDescent="0.35">
      <c r="A179" s="18"/>
      <c r="B179" s="10" t="s">
        <v>163</v>
      </c>
      <c r="C179" s="11">
        <v>2</v>
      </c>
      <c r="D179" s="11">
        <v>55865</v>
      </c>
      <c r="E179" s="11"/>
      <c r="F179" s="11"/>
      <c r="G179" s="11">
        <f t="shared" si="18"/>
        <v>55865</v>
      </c>
    </row>
    <row r="180" spans="1:7" x14ac:dyDescent="0.35">
      <c r="A180" s="18"/>
      <c r="B180" s="10" t="s">
        <v>164</v>
      </c>
      <c r="C180" s="11">
        <v>7</v>
      </c>
      <c r="D180" s="11">
        <v>11931273</v>
      </c>
      <c r="E180" s="11"/>
      <c r="F180" s="11"/>
      <c r="G180" s="11">
        <f t="shared" si="18"/>
        <v>11931273</v>
      </c>
    </row>
    <row r="181" spans="1:7" x14ac:dyDescent="0.35">
      <c r="A181" s="18"/>
      <c r="B181" s="10" t="s">
        <v>165</v>
      </c>
      <c r="C181" s="11">
        <v>2</v>
      </c>
      <c r="D181" s="11">
        <v>293782</v>
      </c>
      <c r="E181" s="11"/>
      <c r="F181" s="11"/>
      <c r="G181" s="11">
        <f t="shared" si="18"/>
        <v>293782</v>
      </c>
    </row>
    <row r="182" spans="1:7" x14ac:dyDescent="0.35">
      <c r="A182" s="18"/>
      <c r="B182" s="10" t="s">
        <v>166</v>
      </c>
      <c r="C182" s="11">
        <v>2</v>
      </c>
      <c r="D182" s="11">
        <v>26946</v>
      </c>
      <c r="E182" s="11"/>
      <c r="F182" s="11"/>
      <c r="G182" s="11">
        <f t="shared" si="18"/>
        <v>26946</v>
      </c>
    </row>
    <row r="183" spans="1:7" x14ac:dyDescent="0.35">
      <c r="A183" s="18"/>
      <c r="B183" s="10" t="s">
        <v>167</v>
      </c>
      <c r="C183" s="11">
        <v>3</v>
      </c>
      <c r="D183" s="11">
        <v>4852697</v>
      </c>
      <c r="E183" s="11"/>
      <c r="F183" s="11"/>
      <c r="G183" s="11">
        <f t="shared" si="18"/>
        <v>4852697</v>
      </c>
    </row>
    <row r="184" spans="1:7" x14ac:dyDescent="0.35">
      <c r="A184" s="18"/>
      <c r="B184" s="10" t="s">
        <v>168</v>
      </c>
      <c r="C184" s="11">
        <v>3</v>
      </c>
      <c r="D184" s="11">
        <v>3840583</v>
      </c>
      <c r="E184" s="11">
        <v>1</v>
      </c>
      <c r="F184" s="11">
        <v>40450</v>
      </c>
      <c r="G184" s="11">
        <f t="shared" si="18"/>
        <v>3881033</v>
      </c>
    </row>
    <row r="185" spans="1:7" x14ac:dyDescent="0.35">
      <c r="A185" s="18"/>
      <c r="B185" s="10" t="s">
        <v>169</v>
      </c>
      <c r="C185" s="11">
        <v>5</v>
      </c>
      <c r="D185" s="11">
        <v>8404855</v>
      </c>
      <c r="E185" s="11"/>
      <c r="F185" s="11"/>
      <c r="G185" s="11">
        <f t="shared" si="18"/>
        <v>8404855</v>
      </c>
    </row>
    <row r="186" spans="1:7" x14ac:dyDescent="0.35">
      <c r="A186" s="18"/>
      <c r="B186" s="10" t="s">
        <v>170</v>
      </c>
      <c r="C186" s="11">
        <v>5</v>
      </c>
      <c r="D186" s="11">
        <v>339143</v>
      </c>
      <c r="E186" s="11"/>
      <c r="F186" s="11"/>
      <c r="G186" s="11">
        <f t="shared" si="18"/>
        <v>339143</v>
      </c>
    </row>
    <row r="187" spans="1:7" x14ac:dyDescent="0.35">
      <c r="A187" s="18"/>
      <c r="B187" s="10" t="s">
        <v>171</v>
      </c>
      <c r="C187" s="11">
        <v>1</v>
      </c>
      <c r="D187" s="11">
        <v>22784</v>
      </c>
      <c r="E187" s="11"/>
      <c r="F187" s="11"/>
      <c r="G187" s="11">
        <f t="shared" si="18"/>
        <v>22784</v>
      </c>
    </row>
    <row r="188" spans="1:7" x14ac:dyDescent="0.35">
      <c r="A188" s="18"/>
      <c r="B188" s="10" t="s">
        <v>172</v>
      </c>
      <c r="C188" s="11">
        <v>3</v>
      </c>
      <c r="D188" s="11">
        <v>141552</v>
      </c>
      <c r="E188" s="11"/>
      <c r="F188" s="11"/>
      <c r="G188" s="11">
        <f t="shared" si="18"/>
        <v>141552</v>
      </c>
    </row>
    <row r="189" spans="1:7" x14ac:dyDescent="0.35">
      <c r="A189" s="18"/>
      <c r="B189" s="10" t="s">
        <v>173</v>
      </c>
      <c r="C189" s="11">
        <v>3</v>
      </c>
      <c r="D189" s="11">
        <v>288666</v>
      </c>
      <c r="E189" s="11"/>
      <c r="F189" s="11"/>
      <c r="G189" s="11">
        <f t="shared" si="18"/>
        <v>288666</v>
      </c>
    </row>
    <row r="190" spans="1:7" x14ac:dyDescent="0.35">
      <c r="A190" s="18"/>
      <c r="B190" s="10" t="s">
        <v>174</v>
      </c>
      <c r="C190" s="11">
        <v>1</v>
      </c>
      <c r="D190" s="11">
        <v>2623</v>
      </c>
      <c r="E190" s="11"/>
      <c r="F190" s="11"/>
      <c r="G190" s="11">
        <f t="shared" si="18"/>
        <v>2623</v>
      </c>
    </row>
    <row r="191" spans="1:7" x14ac:dyDescent="0.35">
      <c r="A191" s="18"/>
      <c r="B191" s="10" t="s">
        <v>175</v>
      </c>
      <c r="C191" s="11">
        <v>1</v>
      </c>
      <c r="D191" s="11">
        <v>33311</v>
      </c>
      <c r="E191" s="11"/>
      <c r="F191" s="11"/>
      <c r="G191" s="11">
        <f t="shared" si="18"/>
        <v>33311</v>
      </c>
    </row>
    <row r="192" spans="1:7" x14ac:dyDescent="0.35">
      <c r="A192" s="18"/>
      <c r="B192" s="10" t="s">
        <v>176</v>
      </c>
      <c r="C192" s="11">
        <v>8</v>
      </c>
      <c r="D192" s="11">
        <v>17584908</v>
      </c>
      <c r="E192" s="11"/>
      <c r="F192" s="11"/>
      <c r="G192" s="11">
        <f t="shared" si="18"/>
        <v>17584908</v>
      </c>
    </row>
    <row r="193" spans="1:7" x14ac:dyDescent="0.35">
      <c r="A193" s="18"/>
      <c r="B193" s="10" t="s">
        <v>177</v>
      </c>
      <c r="C193" s="11">
        <v>1</v>
      </c>
      <c r="D193" s="11">
        <v>16565</v>
      </c>
      <c r="E193" s="11">
        <v>1</v>
      </c>
      <c r="F193" s="11">
        <v>191381</v>
      </c>
      <c r="G193" s="11">
        <f t="shared" si="18"/>
        <v>207946</v>
      </c>
    </row>
    <row r="194" spans="1:7" x14ac:dyDescent="0.35">
      <c r="A194" s="18"/>
      <c r="B194" s="10" t="s">
        <v>178</v>
      </c>
      <c r="C194" s="11">
        <v>3</v>
      </c>
      <c r="D194" s="11">
        <v>343254</v>
      </c>
      <c r="E194" s="11"/>
      <c r="F194" s="11"/>
      <c r="G194" s="11">
        <f t="shared" si="18"/>
        <v>343254</v>
      </c>
    </row>
    <row r="195" spans="1:7" x14ac:dyDescent="0.35">
      <c r="A195" s="18"/>
      <c r="B195" s="10" t="s">
        <v>179</v>
      </c>
      <c r="C195" s="11">
        <v>3</v>
      </c>
      <c r="D195" s="11">
        <v>1315514</v>
      </c>
      <c r="E195" s="11"/>
      <c r="F195" s="11"/>
      <c r="G195" s="11">
        <f t="shared" si="18"/>
        <v>1315514</v>
      </c>
    </row>
    <row r="196" spans="1:7" x14ac:dyDescent="0.35">
      <c r="A196" s="18"/>
      <c r="B196" s="10" t="s">
        <v>180</v>
      </c>
      <c r="C196" s="11">
        <v>14</v>
      </c>
      <c r="D196" s="11">
        <v>532074</v>
      </c>
      <c r="E196" s="11"/>
      <c r="F196" s="11"/>
      <c r="G196" s="11">
        <f t="shared" si="18"/>
        <v>532074</v>
      </c>
    </row>
    <row r="197" spans="1:7" x14ac:dyDescent="0.35">
      <c r="A197" s="18"/>
      <c r="B197" s="10" t="s">
        <v>181</v>
      </c>
      <c r="C197" s="11">
        <v>4</v>
      </c>
      <c r="D197" s="11">
        <v>19310336</v>
      </c>
      <c r="E197" s="11"/>
      <c r="F197" s="11"/>
      <c r="G197" s="11">
        <f t="shared" si="18"/>
        <v>19310336</v>
      </c>
    </row>
    <row r="198" spans="1:7" x14ac:dyDescent="0.35">
      <c r="A198" s="18"/>
      <c r="B198" s="10" t="s">
        <v>182</v>
      </c>
      <c r="C198" s="11">
        <v>1</v>
      </c>
      <c r="D198" s="11">
        <v>299707</v>
      </c>
      <c r="E198" s="11"/>
      <c r="F198" s="11"/>
      <c r="G198" s="11">
        <f t="shared" si="18"/>
        <v>299707</v>
      </c>
    </row>
    <row r="199" spans="1:7" x14ac:dyDescent="0.35">
      <c r="A199" s="18"/>
      <c r="B199" s="10" t="s">
        <v>183</v>
      </c>
      <c r="C199" s="11">
        <v>3</v>
      </c>
      <c r="D199" s="11">
        <v>1805393</v>
      </c>
      <c r="E199" s="11"/>
      <c r="F199" s="11"/>
      <c r="G199" s="11">
        <f t="shared" si="18"/>
        <v>1805393</v>
      </c>
    </row>
    <row r="200" spans="1:7" s="1" customFormat="1" x14ac:dyDescent="0.35">
      <c r="A200" s="19" t="s">
        <v>373</v>
      </c>
      <c r="B200" s="19"/>
      <c r="C200" s="13">
        <f>SUM(C163:C199)</f>
        <v>176</v>
      </c>
      <c r="D200" s="13">
        <f t="shared" ref="D200:F200" si="19">SUM(D163:D199)</f>
        <v>150202044</v>
      </c>
      <c r="E200" s="13">
        <f t="shared" si="19"/>
        <v>5</v>
      </c>
      <c r="F200" s="13">
        <f t="shared" si="19"/>
        <v>533132.5</v>
      </c>
      <c r="G200" s="13">
        <f>D200+F200</f>
        <v>150735176.5</v>
      </c>
    </row>
    <row r="201" spans="1:7" x14ac:dyDescent="0.35">
      <c r="A201" s="21" t="s">
        <v>374</v>
      </c>
      <c r="B201" s="7" t="s">
        <v>184</v>
      </c>
      <c r="C201" s="8">
        <v>7</v>
      </c>
      <c r="D201" s="8">
        <v>1151341</v>
      </c>
      <c r="E201" s="8"/>
      <c r="F201" s="8"/>
      <c r="G201" s="8">
        <f>D201+F201</f>
        <v>1151341</v>
      </c>
    </row>
    <row r="202" spans="1:7" x14ac:dyDescent="0.35">
      <c r="A202" s="21"/>
      <c r="B202" s="7" t="s">
        <v>185</v>
      </c>
      <c r="C202" s="8">
        <v>2</v>
      </c>
      <c r="D202" s="8">
        <v>844659</v>
      </c>
      <c r="E202" s="8"/>
      <c r="F202" s="8"/>
      <c r="G202" s="8">
        <f t="shared" ref="G202:G210" si="20">D202+F202</f>
        <v>844659</v>
      </c>
    </row>
    <row r="203" spans="1:7" x14ac:dyDescent="0.35">
      <c r="A203" s="21"/>
      <c r="B203" s="7" t="s">
        <v>186</v>
      </c>
      <c r="C203" s="8">
        <v>3</v>
      </c>
      <c r="D203" s="8">
        <v>291884</v>
      </c>
      <c r="E203" s="8"/>
      <c r="F203" s="8"/>
      <c r="G203" s="8">
        <f t="shared" si="20"/>
        <v>291884</v>
      </c>
    </row>
    <row r="204" spans="1:7" x14ac:dyDescent="0.35">
      <c r="A204" s="21"/>
      <c r="B204" s="7" t="s">
        <v>187</v>
      </c>
      <c r="C204" s="8">
        <v>5</v>
      </c>
      <c r="D204" s="8">
        <v>682564</v>
      </c>
      <c r="E204" s="8"/>
      <c r="F204" s="8"/>
      <c r="G204" s="8">
        <f t="shared" si="20"/>
        <v>682564</v>
      </c>
    </row>
    <row r="205" spans="1:7" x14ac:dyDescent="0.35">
      <c r="A205" s="21"/>
      <c r="B205" s="7" t="s">
        <v>188</v>
      </c>
      <c r="C205" s="8">
        <v>15</v>
      </c>
      <c r="D205" s="8">
        <v>1518393</v>
      </c>
      <c r="E205" s="8">
        <v>1</v>
      </c>
      <c r="F205" s="8">
        <v>157174</v>
      </c>
      <c r="G205" s="8">
        <f t="shared" si="20"/>
        <v>1675567</v>
      </c>
    </row>
    <row r="206" spans="1:7" x14ac:dyDescent="0.35">
      <c r="A206" s="21"/>
      <c r="B206" s="7" t="s">
        <v>189</v>
      </c>
      <c r="C206" s="8">
        <v>3</v>
      </c>
      <c r="D206" s="8">
        <v>248006</v>
      </c>
      <c r="E206" s="8"/>
      <c r="F206" s="8"/>
      <c r="G206" s="8">
        <f t="shared" si="20"/>
        <v>248006</v>
      </c>
    </row>
    <row r="207" spans="1:7" x14ac:dyDescent="0.35">
      <c r="A207" s="21"/>
      <c r="B207" s="7" t="s">
        <v>190</v>
      </c>
      <c r="C207" s="8">
        <v>5</v>
      </c>
      <c r="D207" s="8">
        <v>188998</v>
      </c>
      <c r="E207" s="8"/>
      <c r="F207" s="8"/>
      <c r="G207" s="8">
        <f t="shared" si="20"/>
        <v>188998</v>
      </c>
    </row>
    <row r="208" spans="1:7" x14ac:dyDescent="0.35">
      <c r="A208" s="21"/>
      <c r="B208" s="7" t="s">
        <v>191</v>
      </c>
      <c r="C208" s="8">
        <v>6</v>
      </c>
      <c r="D208" s="8">
        <v>827896</v>
      </c>
      <c r="E208" s="8"/>
      <c r="F208" s="8"/>
      <c r="G208" s="8">
        <f t="shared" si="20"/>
        <v>827896</v>
      </c>
    </row>
    <row r="209" spans="1:7" x14ac:dyDescent="0.35">
      <c r="A209" s="21"/>
      <c r="B209" s="7" t="s">
        <v>192</v>
      </c>
      <c r="C209" s="8">
        <v>4</v>
      </c>
      <c r="D209" s="8">
        <v>335745</v>
      </c>
      <c r="E209" s="8">
        <v>1</v>
      </c>
      <c r="F209" s="8">
        <v>1570</v>
      </c>
      <c r="G209" s="8">
        <f t="shared" si="20"/>
        <v>337315</v>
      </c>
    </row>
    <row r="210" spans="1:7" x14ac:dyDescent="0.35">
      <c r="A210" s="21"/>
      <c r="B210" s="7" t="s">
        <v>193</v>
      </c>
      <c r="C210" s="8">
        <v>5</v>
      </c>
      <c r="D210" s="8">
        <v>500933</v>
      </c>
      <c r="E210" s="8">
        <v>1</v>
      </c>
      <c r="F210" s="8">
        <v>68080</v>
      </c>
      <c r="G210" s="8">
        <f t="shared" si="20"/>
        <v>569013</v>
      </c>
    </row>
    <row r="211" spans="1:7" s="1" customFormat="1" x14ac:dyDescent="0.35">
      <c r="A211" s="20" t="s">
        <v>375</v>
      </c>
      <c r="B211" s="20"/>
      <c r="C211" s="9">
        <f>SUM(C201:C210)</f>
        <v>55</v>
      </c>
      <c r="D211" s="9">
        <f t="shared" ref="D211:F211" si="21">SUM(D201:D210)</f>
        <v>6590419</v>
      </c>
      <c r="E211" s="9">
        <f t="shared" si="21"/>
        <v>3</v>
      </c>
      <c r="F211" s="9">
        <f t="shared" si="21"/>
        <v>226824</v>
      </c>
      <c r="G211" s="9">
        <f>D211+F211</f>
        <v>6817243</v>
      </c>
    </row>
    <row r="212" spans="1:7" x14ac:dyDescent="0.35">
      <c r="A212" s="18" t="s">
        <v>376</v>
      </c>
      <c r="B212" s="10" t="s">
        <v>194</v>
      </c>
      <c r="C212" s="11"/>
      <c r="D212" s="11"/>
      <c r="E212" s="11">
        <v>2</v>
      </c>
      <c r="F212" s="11">
        <v>65138</v>
      </c>
      <c r="G212" s="11">
        <f>D212+F212</f>
        <v>65138</v>
      </c>
    </row>
    <row r="213" spans="1:7" x14ac:dyDescent="0.35">
      <c r="A213" s="18"/>
      <c r="B213" s="10" t="s">
        <v>195</v>
      </c>
      <c r="C213" s="11"/>
      <c r="D213" s="11"/>
      <c r="E213" s="11">
        <v>1</v>
      </c>
      <c r="F213" s="11">
        <v>31105.25</v>
      </c>
      <c r="G213" s="11">
        <f t="shared" ref="G213:G215" si="22">D213+F213</f>
        <v>31105.25</v>
      </c>
    </row>
    <row r="214" spans="1:7" x14ac:dyDescent="0.35">
      <c r="A214" s="18"/>
      <c r="B214" s="10" t="s">
        <v>196</v>
      </c>
      <c r="C214" s="11"/>
      <c r="D214" s="11"/>
      <c r="E214" s="11">
        <v>1</v>
      </c>
      <c r="F214" s="11">
        <v>167270</v>
      </c>
      <c r="G214" s="11">
        <f t="shared" si="22"/>
        <v>167270</v>
      </c>
    </row>
    <row r="215" spans="1:7" x14ac:dyDescent="0.35">
      <c r="A215" s="18"/>
      <c r="B215" s="10" t="s">
        <v>197</v>
      </c>
      <c r="C215" s="11"/>
      <c r="D215" s="11"/>
      <c r="E215" s="11">
        <v>1</v>
      </c>
      <c r="F215" s="11">
        <v>102258</v>
      </c>
      <c r="G215" s="11">
        <f t="shared" si="22"/>
        <v>102258</v>
      </c>
    </row>
    <row r="216" spans="1:7" s="1" customFormat="1" x14ac:dyDescent="0.35">
      <c r="A216" s="19" t="s">
        <v>377</v>
      </c>
      <c r="B216" s="19"/>
      <c r="C216" s="13">
        <v>0</v>
      </c>
      <c r="D216" s="13">
        <v>0</v>
      </c>
      <c r="E216" s="13">
        <f>SUM(E212:E215)</f>
        <v>5</v>
      </c>
      <c r="F216" s="13">
        <f>SUM(F212:F215)</f>
        <v>365771.25</v>
      </c>
      <c r="G216" s="13">
        <f>SUM(G212:G215)</f>
        <v>365771.25</v>
      </c>
    </row>
    <row r="217" spans="1:7" x14ac:dyDescent="0.35">
      <c r="A217" s="21" t="s">
        <v>378</v>
      </c>
      <c r="B217" s="7" t="s">
        <v>198</v>
      </c>
      <c r="C217" s="8"/>
      <c r="D217" s="8"/>
      <c r="E217" s="8">
        <v>1</v>
      </c>
      <c r="F217" s="8">
        <v>33250</v>
      </c>
      <c r="G217" s="8">
        <f>D217+F217</f>
        <v>33250</v>
      </c>
    </row>
    <row r="218" spans="1:7" x14ac:dyDescent="0.35">
      <c r="A218" s="21"/>
      <c r="B218" s="7" t="s">
        <v>199</v>
      </c>
      <c r="C218" s="8">
        <v>13</v>
      </c>
      <c r="D218" s="8">
        <v>678513</v>
      </c>
      <c r="E218" s="8">
        <v>3</v>
      </c>
      <c r="F218" s="8">
        <v>38410</v>
      </c>
      <c r="G218" s="8">
        <f t="shared" ref="G218:G233" si="23">D218+F218</f>
        <v>716923</v>
      </c>
    </row>
    <row r="219" spans="1:7" x14ac:dyDescent="0.35">
      <c r="A219" s="21"/>
      <c r="B219" s="7" t="s">
        <v>200</v>
      </c>
      <c r="C219" s="8">
        <v>6</v>
      </c>
      <c r="D219" s="8">
        <v>558463</v>
      </c>
      <c r="E219" s="8"/>
      <c r="F219" s="8"/>
      <c r="G219" s="8">
        <f t="shared" si="23"/>
        <v>558463</v>
      </c>
    </row>
    <row r="220" spans="1:7" x14ac:dyDescent="0.35">
      <c r="A220" s="21"/>
      <c r="B220" s="7" t="s">
        <v>201</v>
      </c>
      <c r="C220" s="8">
        <v>3</v>
      </c>
      <c r="D220" s="8">
        <v>115258</v>
      </c>
      <c r="E220" s="8">
        <v>1</v>
      </c>
      <c r="F220" s="8">
        <v>156510</v>
      </c>
      <c r="G220" s="8">
        <f t="shared" si="23"/>
        <v>271768</v>
      </c>
    </row>
    <row r="221" spans="1:7" x14ac:dyDescent="0.35">
      <c r="A221" s="21"/>
      <c r="B221" s="7" t="s">
        <v>202</v>
      </c>
      <c r="C221" s="8">
        <v>1</v>
      </c>
      <c r="D221" s="8">
        <v>9814</v>
      </c>
      <c r="E221" s="8"/>
      <c r="F221" s="8"/>
      <c r="G221" s="8">
        <f t="shared" si="23"/>
        <v>9814</v>
      </c>
    </row>
    <row r="222" spans="1:7" x14ac:dyDescent="0.35">
      <c r="A222" s="21"/>
      <c r="B222" s="7" t="s">
        <v>203</v>
      </c>
      <c r="C222" s="8"/>
      <c r="D222" s="8"/>
      <c r="E222" s="8">
        <v>1</v>
      </c>
      <c r="F222" s="8">
        <v>13180</v>
      </c>
      <c r="G222" s="8">
        <f t="shared" si="23"/>
        <v>13180</v>
      </c>
    </row>
    <row r="223" spans="1:7" x14ac:dyDescent="0.35">
      <c r="A223" s="21"/>
      <c r="B223" s="7" t="s">
        <v>204</v>
      </c>
      <c r="C223" s="8">
        <v>9</v>
      </c>
      <c r="D223" s="8">
        <v>1490247</v>
      </c>
      <c r="E223" s="8"/>
      <c r="F223" s="8"/>
      <c r="G223" s="8">
        <f t="shared" si="23"/>
        <v>1490247</v>
      </c>
    </row>
    <row r="224" spans="1:7" x14ac:dyDescent="0.35">
      <c r="A224" s="21"/>
      <c r="B224" s="7" t="s">
        <v>205</v>
      </c>
      <c r="C224" s="8">
        <v>1</v>
      </c>
      <c r="D224" s="8">
        <v>42523</v>
      </c>
      <c r="E224" s="8"/>
      <c r="F224" s="8"/>
      <c r="G224" s="8">
        <f t="shared" si="23"/>
        <v>42523</v>
      </c>
    </row>
    <row r="225" spans="1:7" x14ac:dyDescent="0.35">
      <c r="A225" s="21"/>
      <c r="B225" s="7" t="s">
        <v>206</v>
      </c>
      <c r="C225" s="8">
        <v>4</v>
      </c>
      <c r="D225" s="8">
        <v>920871</v>
      </c>
      <c r="E225" s="8"/>
      <c r="F225" s="8"/>
      <c r="G225" s="8">
        <f t="shared" si="23"/>
        <v>920871</v>
      </c>
    </row>
    <row r="226" spans="1:7" x14ac:dyDescent="0.35">
      <c r="A226" s="21"/>
      <c r="B226" s="7" t="s">
        <v>207</v>
      </c>
      <c r="C226" s="8">
        <v>1</v>
      </c>
      <c r="D226" s="8">
        <v>76451</v>
      </c>
      <c r="E226" s="8"/>
      <c r="F226" s="8"/>
      <c r="G226" s="8">
        <f t="shared" si="23"/>
        <v>76451</v>
      </c>
    </row>
    <row r="227" spans="1:7" x14ac:dyDescent="0.35">
      <c r="A227" s="21"/>
      <c r="B227" s="7" t="s">
        <v>208</v>
      </c>
      <c r="C227" s="8">
        <v>6</v>
      </c>
      <c r="D227" s="8">
        <v>394071</v>
      </c>
      <c r="E227" s="8">
        <v>4</v>
      </c>
      <c r="F227" s="8">
        <v>147310.39999999999</v>
      </c>
      <c r="G227" s="8">
        <f t="shared" si="23"/>
        <v>541381.4</v>
      </c>
    </row>
    <row r="228" spans="1:7" x14ac:dyDescent="0.35">
      <c r="A228" s="21"/>
      <c r="B228" s="7" t="s">
        <v>209</v>
      </c>
      <c r="C228" s="8">
        <v>8</v>
      </c>
      <c r="D228" s="8">
        <v>459694</v>
      </c>
      <c r="E228" s="8"/>
      <c r="F228" s="8"/>
      <c r="G228" s="8">
        <f t="shared" si="23"/>
        <v>459694</v>
      </c>
    </row>
    <row r="229" spans="1:7" x14ac:dyDescent="0.35">
      <c r="A229" s="21"/>
      <c r="B229" s="7" t="s">
        <v>210</v>
      </c>
      <c r="C229" s="8">
        <v>32</v>
      </c>
      <c r="D229" s="8">
        <v>1865152</v>
      </c>
      <c r="E229" s="8">
        <v>6</v>
      </c>
      <c r="F229" s="8">
        <v>169808</v>
      </c>
      <c r="G229" s="8">
        <f t="shared" si="23"/>
        <v>2034960</v>
      </c>
    </row>
    <row r="230" spans="1:7" x14ac:dyDescent="0.35">
      <c r="A230" s="21"/>
      <c r="B230" s="7" t="s">
        <v>211</v>
      </c>
      <c r="C230" s="8">
        <v>5</v>
      </c>
      <c r="D230" s="8">
        <v>244524</v>
      </c>
      <c r="E230" s="8"/>
      <c r="F230" s="8"/>
      <c r="G230" s="8">
        <f t="shared" si="23"/>
        <v>244524</v>
      </c>
    </row>
    <row r="231" spans="1:7" x14ac:dyDescent="0.35">
      <c r="A231" s="21"/>
      <c r="B231" s="7" t="s">
        <v>212</v>
      </c>
      <c r="C231" s="8">
        <v>10</v>
      </c>
      <c r="D231" s="8">
        <v>1064355</v>
      </c>
      <c r="E231" s="8">
        <v>3</v>
      </c>
      <c r="F231" s="8">
        <v>138155.5</v>
      </c>
      <c r="G231" s="8">
        <f t="shared" si="23"/>
        <v>1202510.5</v>
      </c>
    </row>
    <row r="232" spans="1:7" x14ac:dyDescent="0.35">
      <c r="A232" s="21"/>
      <c r="B232" s="7" t="s">
        <v>213</v>
      </c>
      <c r="C232" s="8">
        <v>7</v>
      </c>
      <c r="D232" s="8">
        <v>395939</v>
      </c>
      <c r="E232" s="8">
        <v>1</v>
      </c>
      <c r="F232" s="8">
        <v>19703.900000000001</v>
      </c>
      <c r="G232" s="8">
        <f t="shared" si="23"/>
        <v>415642.9</v>
      </c>
    </row>
    <row r="233" spans="1:7" x14ac:dyDescent="0.35">
      <c r="A233" s="21"/>
      <c r="B233" s="7" t="s">
        <v>214</v>
      </c>
      <c r="C233" s="8">
        <v>1</v>
      </c>
      <c r="D233" s="8">
        <v>365060</v>
      </c>
      <c r="E233" s="8"/>
      <c r="F233" s="8"/>
      <c r="G233" s="8">
        <f t="shared" si="23"/>
        <v>365060</v>
      </c>
    </row>
    <row r="234" spans="1:7" s="1" customFormat="1" x14ac:dyDescent="0.35">
      <c r="A234" s="20" t="s">
        <v>379</v>
      </c>
      <c r="B234" s="20"/>
      <c r="C234" s="9">
        <f>SUM(C217:C233)</f>
        <v>107</v>
      </c>
      <c r="D234" s="9">
        <f t="shared" ref="D234:F234" si="24">SUM(D217:D233)</f>
        <v>8680935</v>
      </c>
      <c r="E234" s="9">
        <f t="shared" si="24"/>
        <v>20</v>
      </c>
      <c r="F234" s="9">
        <f t="shared" si="24"/>
        <v>716327.8</v>
      </c>
      <c r="G234" s="9">
        <f>D234+F234</f>
        <v>9397262.8000000007</v>
      </c>
    </row>
    <row r="235" spans="1:7" x14ac:dyDescent="0.35">
      <c r="A235" s="18" t="s">
        <v>380</v>
      </c>
      <c r="B235" s="10" t="s">
        <v>215</v>
      </c>
      <c r="C235" s="11"/>
      <c r="D235" s="11"/>
      <c r="E235" s="11">
        <v>1</v>
      </c>
      <c r="F235" s="11">
        <v>53900</v>
      </c>
      <c r="G235" s="11">
        <f>D235+F235</f>
        <v>53900</v>
      </c>
    </row>
    <row r="236" spans="1:7" x14ac:dyDescent="0.35">
      <c r="A236" s="18"/>
      <c r="B236" s="10" t="s">
        <v>216</v>
      </c>
      <c r="C236" s="11">
        <v>1</v>
      </c>
      <c r="D236" s="11">
        <v>12755</v>
      </c>
      <c r="E236" s="11"/>
      <c r="F236" s="11"/>
      <c r="G236" s="11">
        <f t="shared" ref="G236:G243" si="25">D236+F236</f>
        <v>12755</v>
      </c>
    </row>
    <row r="237" spans="1:7" x14ac:dyDescent="0.35">
      <c r="A237" s="18"/>
      <c r="B237" s="10" t="s">
        <v>217</v>
      </c>
      <c r="C237" s="11"/>
      <c r="D237" s="11"/>
      <c r="E237" s="11">
        <v>1</v>
      </c>
      <c r="F237" s="11">
        <v>1000</v>
      </c>
      <c r="G237" s="11">
        <f t="shared" si="25"/>
        <v>1000</v>
      </c>
    </row>
    <row r="238" spans="1:7" x14ac:dyDescent="0.35">
      <c r="A238" s="18"/>
      <c r="B238" s="10" t="s">
        <v>218</v>
      </c>
      <c r="C238" s="11">
        <v>1</v>
      </c>
      <c r="D238" s="11">
        <v>20284</v>
      </c>
      <c r="E238" s="11"/>
      <c r="F238" s="11"/>
      <c r="G238" s="11">
        <f t="shared" si="25"/>
        <v>20284</v>
      </c>
    </row>
    <row r="239" spans="1:7" x14ac:dyDescent="0.35">
      <c r="A239" s="18"/>
      <c r="B239" s="10" t="s">
        <v>219</v>
      </c>
      <c r="C239" s="11"/>
      <c r="D239" s="11"/>
      <c r="E239" s="11">
        <v>1</v>
      </c>
      <c r="F239" s="11">
        <v>49785</v>
      </c>
      <c r="G239" s="11">
        <f t="shared" si="25"/>
        <v>49785</v>
      </c>
    </row>
    <row r="240" spans="1:7" x14ac:dyDescent="0.35">
      <c r="A240" s="18"/>
      <c r="B240" s="10" t="s">
        <v>220</v>
      </c>
      <c r="C240" s="11">
        <v>2</v>
      </c>
      <c r="D240" s="11">
        <v>66751</v>
      </c>
      <c r="E240" s="11">
        <v>3</v>
      </c>
      <c r="F240" s="11">
        <v>29310</v>
      </c>
      <c r="G240" s="11">
        <f t="shared" si="25"/>
        <v>96061</v>
      </c>
    </row>
    <row r="241" spans="1:7" x14ac:dyDescent="0.35">
      <c r="A241" s="18"/>
      <c r="B241" s="10" t="s">
        <v>221</v>
      </c>
      <c r="C241" s="11">
        <v>6</v>
      </c>
      <c r="D241" s="11">
        <v>425270</v>
      </c>
      <c r="E241" s="11">
        <v>2</v>
      </c>
      <c r="F241" s="11">
        <v>31102.95</v>
      </c>
      <c r="G241" s="11">
        <f t="shared" si="25"/>
        <v>456372.95</v>
      </c>
    </row>
    <row r="242" spans="1:7" x14ac:dyDescent="0.35">
      <c r="A242" s="18"/>
      <c r="B242" s="10" t="s">
        <v>222</v>
      </c>
      <c r="C242" s="11">
        <v>1</v>
      </c>
      <c r="D242" s="11">
        <v>11258</v>
      </c>
      <c r="E242" s="11">
        <v>3</v>
      </c>
      <c r="F242" s="11">
        <v>24151.91</v>
      </c>
      <c r="G242" s="11">
        <f t="shared" si="25"/>
        <v>35409.910000000003</v>
      </c>
    </row>
    <row r="243" spans="1:7" x14ac:dyDescent="0.35">
      <c r="A243" s="18"/>
      <c r="B243" s="10" t="s">
        <v>223</v>
      </c>
      <c r="C243" s="11"/>
      <c r="D243" s="11"/>
      <c r="E243" s="11">
        <v>2</v>
      </c>
      <c r="F243" s="11">
        <v>85120</v>
      </c>
      <c r="G243" s="11">
        <f t="shared" si="25"/>
        <v>85120</v>
      </c>
    </row>
    <row r="244" spans="1:7" s="1" customFormat="1" x14ac:dyDescent="0.35">
      <c r="A244" s="19" t="s">
        <v>381</v>
      </c>
      <c r="B244" s="19"/>
      <c r="C244" s="13">
        <f>SUM(C235:C243)</f>
        <v>11</v>
      </c>
      <c r="D244" s="13">
        <f t="shared" ref="D244:F244" si="26">SUM(D235:D243)</f>
        <v>536318</v>
      </c>
      <c r="E244" s="13">
        <f t="shared" si="26"/>
        <v>13</v>
      </c>
      <c r="F244" s="13">
        <f t="shared" si="26"/>
        <v>274369.86</v>
      </c>
      <c r="G244" s="13">
        <f>D244+F244</f>
        <v>810687.86</v>
      </c>
    </row>
    <row r="245" spans="1:7" x14ac:dyDescent="0.35">
      <c r="A245" s="21" t="s">
        <v>382</v>
      </c>
      <c r="B245" s="7" t="s">
        <v>224</v>
      </c>
      <c r="C245" s="8">
        <v>1</v>
      </c>
      <c r="D245" s="8">
        <v>97701</v>
      </c>
      <c r="E245" s="8"/>
      <c r="F245" s="8"/>
      <c r="G245" s="8">
        <f>D245+F245</f>
        <v>97701</v>
      </c>
    </row>
    <row r="246" spans="1:7" x14ac:dyDescent="0.35">
      <c r="A246" s="21"/>
      <c r="B246" s="7" t="s">
        <v>225</v>
      </c>
      <c r="C246" s="8"/>
      <c r="D246" s="8"/>
      <c r="E246" s="8">
        <v>2</v>
      </c>
      <c r="F246" s="8">
        <v>10166</v>
      </c>
      <c r="G246" s="8">
        <f t="shared" ref="G246:G250" si="27">D246+F246</f>
        <v>10166</v>
      </c>
    </row>
    <row r="247" spans="1:7" x14ac:dyDescent="0.35">
      <c r="A247" s="21"/>
      <c r="B247" s="7" t="s">
        <v>226</v>
      </c>
      <c r="C247" s="8">
        <v>2</v>
      </c>
      <c r="D247" s="8">
        <v>367846</v>
      </c>
      <c r="E247" s="8"/>
      <c r="F247" s="8"/>
      <c r="G247" s="8">
        <f t="shared" si="27"/>
        <v>367846</v>
      </c>
    </row>
    <row r="248" spans="1:7" x14ac:dyDescent="0.35">
      <c r="A248" s="21"/>
      <c r="B248" s="7" t="s">
        <v>227</v>
      </c>
      <c r="C248" s="8"/>
      <c r="D248" s="8"/>
      <c r="E248" s="8">
        <v>1</v>
      </c>
      <c r="F248" s="8">
        <v>124012</v>
      </c>
      <c r="G248" s="8">
        <f t="shared" si="27"/>
        <v>124012</v>
      </c>
    </row>
    <row r="249" spans="1:7" x14ac:dyDescent="0.35">
      <c r="A249" s="21"/>
      <c r="B249" s="7" t="s">
        <v>228</v>
      </c>
      <c r="C249" s="8"/>
      <c r="D249" s="8"/>
      <c r="E249" s="8">
        <v>1</v>
      </c>
      <c r="F249" s="8">
        <v>1200</v>
      </c>
      <c r="G249" s="8">
        <f t="shared" si="27"/>
        <v>1200</v>
      </c>
    </row>
    <row r="250" spans="1:7" x14ac:dyDescent="0.35">
      <c r="A250" s="21"/>
      <c r="B250" s="7" t="s">
        <v>229</v>
      </c>
      <c r="C250" s="8"/>
      <c r="D250" s="8"/>
      <c r="E250" s="8">
        <v>1</v>
      </c>
      <c r="F250" s="8">
        <v>40000</v>
      </c>
      <c r="G250" s="8">
        <f t="shared" si="27"/>
        <v>40000</v>
      </c>
    </row>
    <row r="251" spans="1:7" s="1" customFormat="1" x14ac:dyDescent="0.35">
      <c r="A251" s="20" t="s">
        <v>383</v>
      </c>
      <c r="B251" s="20"/>
      <c r="C251" s="9">
        <f>SUM(C245:C250)</f>
        <v>3</v>
      </c>
      <c r="D251" s="9">
        <f t="shared" ref="D251:F251" si="28">SUM(D245:D250)</f>
        <v>465547</v>
      </c>
      <c r="E251" s="9">
        <f t="shared" si="28"/>
        <v>5</v>
      </c>
      <c r="F251" s="9">
        <f t="shared" si="28"/>
        <v>175378</v>
      </c>
      <c r="G251" s="9">
        <f>D251+F251</f>
        <v>640925</v>
      </c>
    </row>
    <row r="252" spans="1:7" x14ac:dyDescent="0.35">
      <c r="A252" s="18" t="s">
        <v>384</v>
      </c>
      <c r="B252" s="10" t="s">
        <v>230</v>
      </c>
      <c r="C252" s="11">
        <v>2</v>
      </c>
      <c r="D252" s="11">
        <v>132397</v>
      </c>
      <c r="E252" s="11"/>
      <c r="F252" s="11"/>
      <c r="G252" s="11">
        <f>D252+F252</f>
        <v>132397</v>
      </c>
    </row>
    <row r="253" spans="1:7" x14ac:dyDescent="0.35">
      <c r="A253" s="18"/>
      <c r="B253" s="10" t="s">
        <v>231</v>
      </c>
      <c r="C253" s="11">
        <v>6</v>
      </c>
      <c r="D253" s="11">
        <v>254024</v>
      </c>
      <c r="E253" s="11">
        <v>1</v>
      </c>
      <c r="F253" s="11">
        <v>26928</v>
      </c>
      <c r="G253" s="11">
        <f t="shared" ref="G253:G269" si="29">D253+F253</f>
        <v>280952</v>
      </c>
    </row>
    <row r="254" spans="1:7" x14ac:dyDescent="0.35">
      <c r="A254" s="18"/>
      <c r="B254" s="10" t="s">
        <v>232</v>
      </c>
      <c r="C254" s="11">
        <v>1</v>
      </c>
      <c r="D254" s="11">
        <v>147805</v>
      </c>
      <c r="E254" s="11"/>
      <c r="F254" s="11"/>
      <c r="G254" s="11">
        <f t="shared" si="29"/>
        <v>147805</v>
      </c>
    </row>
    <row r="255" spans="1:7" x14ac:dyDescent="0.35">
      <c r="A255" s="18"/>
      <c r="B255" s="10" t="s">
        <v>233</v>
      </c>
      <c r="C255" s="11">
        <v>1</v>
      </c>
      <c r="D255" s="11">
        <v>558855</v>
      </c>
      <c r="E255" s="11"/>
      <c r="F255" s="11"/>
      <c r="G255" s="11">
        <f t="shared" si="29"/>
        <v>558855</v>
      </c>
    </row>
    <row r="256" spans="1:7" x14ac:dyDescent="0.35">
      <c r="A256" s="18"/>
      <c r="B256" s="10" t="s">
        <v>234</v>
      </c>
      <c r="C256" s="11">
        <v>4</v>
      </c>
      <c r="D256" s="11">
        <v>184955</v>
      </c>
      <c r="E256" s="11"/>
      <c r="F256" s="11"/>
      <c r="G256" s="11">
        <f t="shared" si="29"/>
        <v>184955</v>
      </c>
    </row>
    <row r="257" spans="1:7" x14ac:dyDescent="0.35">
      <c r="A257" s="18"/>
      <c r="B257" s="10" t="s">
        <v>235</v>
      </c>
      <c r="C257" s="11">
        <v>6</v>
      </c>
      <c r="D257" s="11">
        <v>635710</v>
      </c>
      <c r="E257" s="11"/>
      <c r="F257" s="11"/>
      <c r="G257" s="11">
        <f t="shared" si="29"/>
        <v>635710</v>
      </c>
    </row>
    <row r="258" spans="1:7" x14ac:dyDescent="0.35">
      <c r="A258" s="18"/>
      <c r="B258" s="10" t="s">
        <v>236</v>
      </c>
      <c r="C258" s="11">
        <v>2</v>
      </c>
      <c r="D258" s="11">
        <v>54795</v>
      </c>
      <c r="E258" s="11"/>
      <c r="F258" s="11"/>
      <c r="G258" s="11">
        <f t="shared" si="29"/>
        <v>54795</v>
      </c>
    </row>
    <row r="259" spans="1:7" x14ac:dyDescent="0.35">
      <c r="A259" s="18"/>
      <c r="B259" s="10" t="s">
        <v>237</v>
      </c>
      <c r="C259" s="11">
        <v>2</v>
      </c>
      <c r="D259" s="11">
        <v>60409</v>
      </c>
      <c r="E259" s="11"/>
      <c r="F259" s="11"/>
      <c r="G259" s="11">
        <f t="shared" si="29"/>
        <v>60409</v>
      </c>
    </row>
    <row r="260" spans="1:7" x14ac:dyDescent="0.35">
      <c r="A260" s="18"/>
      <c r="B260" s="10" t="s">
        <v>238</v>
      </c>
      <c r="C260" s="11">
        <v>2</v>
      </c>
      <c r="D260" s="11">
        <v>48492</v>
      </c>
      <c r="E260" s="11"/>
      <c r="F260" s="11"/>
      <c r="G260" s="11">
        <f t="shared" si="29"/>
        <v>48492</v>
      </c>
    </row>
    <row r="261" spans="1:7" x14ac:dyDescent="0.35">
      <c r="A261" s="18"/>
      <c r="B261" s="10" t="s">
        <v>239</v>
      </c>
      <c r="C261" s="11">
        <v>1</v>
      </c>
      <c r="D261" s="11">
        <v>19049</v>
      </c>
      <c r="E261" s="11"/>
      <c r="F261" s="11"/>
      <c r="G261" s="11">
        <f t="shared" si="29"/>
        <v>19049</v>
      </c>
    </row>
    <row r="262" spans="1:7" x14ac:dyDescent="0.35">
      <c r="A262" s="18"/>
      <c r="B262" s="10" t="s">
        <v>240</v>
      </c>
      <c r="C262" s="11">
        <v>10</v>
      </c>
      <c r="D262" s="11">
        <v>684349</v>
      </c>
      <c r="E262" s="11">
        <v>1</v>
      </c>
      <c r="F262" s="11">
        <v>9900</v>
      </c>
      <c r="G262" s="11">
        <f t="shared" si="29"/>
        <v>694249</v>
      </c>
    </row>
    <row r="263" spans="1:7" x14ac:dyDescent="0.35">
      <c r="A263" s="18"/>
      <c r="B263" s="10" t="s">
        <v>241</v>
      </c>
      <c r="C263" s="11">
        <v>2</v>
      </c>
      <c r="D263" s="11">
        <v>98251</v>
      </c>
      <c r="E263" s="11"/>
      <c r="F263" s="11"/>
      <c r="G263" s="11">
        <f t="shared" si="29"/>
        <v>98251</v>
      </c>
    </row>
    <row r="264" spans="1:7" x14ac:dyDescent="0.35">
      <c r="A264" s="18"/>
      <c r="B264" s="10" t="s">
        <v>242</v>
      </c>
      <c r="C264" s="11">
        <v>6</v>
      </c>
      <c r="D264" s="11">
        <v>989430</v>
      </c>
      <c r="E264" s="11">
        <v>2</v>
      </c>
      <c r="F264" s="11">
        <v>30531.5</v>
      </c>
      <c r="G264" s="11">
        <f t="shared" si="29"/>
        <v>1019961.5</v>
      </c>
    </row>
    <row r="265" spans="1:7" x14ac:dyDescent="0.35">
      <c r="A265" s="18"/>
      <c r="B265" s="10" t="s">
        <v>243</v>
      </c>
      <c r="C265" s="11">
        <v>5</v>
      </c>
      <c r="D265" s="11">
        <v>141284</v>
      </c>
      <c r="E265" s="11">
        <v>1</v>
      </c>
      <c r="F265" s="11">
        <v>650</v>
      </c>
      <c r="G265" s="11">
        <f t="shared" si="29"/>
        <v>141934</v>
      </c>
    </row>
    <row r="266" spans="1:7" x14ac:dyDescent="0.35">
      <c r="A266" s="18"/>
      <c r="B266" s="10" t="s">
        <v>244</v>
      </c>
      <c r="C266" s="11">
        <v>4</v>
      </c>
      <c r="D266" s="11">
        <v>62786</v>
      </c>
      <c r="E266" s="11"/>
      <c r="F266" s="11"/>
      <c r="G266" s="11">
        <f t="shared" si="29"/>
        <v>62786</v>
      </c>
    </row>
    <row r="267" spans="1:7" x14ac:dyDescent="0.35">
      <c r="A267" s="18"/>
      <c r="B267" s="10" t="s">
        <v>245</v>
      </c>
      <c r="C267" s="11"/>
      <c r="D267" s="11"/>
      <c r="E267" s="11">
        <v>1</v>
      </c>
      <c r="F267" s="11">
        <v>43370</v>
      </c>
      <c r="G267" s="11">
        <f t="shared" si="29"/>
        <v>43370</v>
      </c>
    </row>
    <row r="268" spans="1:7" x14ac:dyDescent="0.35">
      <c r="A268" s="18"/>
      <c r="B268" s="10" t="s">
        <v>246</v>
      </c>
      <c r="C268" s="11">
        <v>1</v>
      </c>
      <c r="D268" s="11">
        <v>81125</v>
      </c>
      <c r="E268" s="11"/>
      <c r="F268" s="11"/>
      <c r="G268" s="11">
        <f t="shared" si="29"/>
        <v>81125</v>
      </c>
    </row>
    <row r="269" spans="1:7" x14ac:dyDescent="0.35">
      <c r="A269" s="18"/>
      <c r="B269" s="10" t="s">
        <v>247</v>
      </c>
      <c r="C269" s="11">
        <v>2</v>
      </c>
      <c r="D269" s="11">
        <v>124622</v>
      </c>
      <c r="E269" s="11">
        <v>1</v>
      </c>
      <c r="F269" s="11">
        <v>78677.399999999994</v>
      </c>
      <c r="G269" s="11">
        <f t="shared" si="29"/>
        <v>203299.4</v>
      </c>
    </row>
    <row r="270" spans="1:7" s="1" customFormat="1" x14ac:dyDescent="0.35">
      <c r="A270" s="19" t="s">
        <v>385</v>
      </c>
      <c r="B270" s="19"/>
      <c r="C270" s="13">
        <f>SUM(C252:C269)</f>
        <v>57</v>
      </c>
      <c r="D270" s="13">
        <f t="shared" ref="D270:F270" si="30">SUM(D252:D269)</f>
        <v>4278338</v>
      </c>
      <c r="E270" s="13">
        <f t="shared" si="30"/>
        <v>7</v>
      </c>
      <c r="F270" s="13">
        <f t="shared" si="30"/>
        <v>190056.9</v>
      </c>
      <c r="G270" s="13">
        <f>D270+F270</f>
        <v>4468394.9000000004</v>
      </c>
    </row>
    <row r="271" spans="1:7" x14ac:dyDescent="0.35">
      <c r="A271" s="21" t="s">
        <v>386</v>
      </c>
      <c r="B271" s="7" t="s">
        <v>248</v>
      </c>
      <c r="C271" s="8">
        <v>2</v>
      </c>
      <c r="D271" s="8">
        <v>103025</v>
      </c>
      <c r="E271" s="8"/>
      <c r="F271" s="8"/>
      <c r="G271" s="8">
        <f>D271+F271</f>
        <v>103025</v>
      </c>
    </row>
    <row r="272" spans="1:7" x14ac:dyDescent="0.35">
      <c r="A272" s="21"/>
      <c r="B272" s="7" t="s">
        <v>249</v>
      </c>
      <c r="C272" s="8">
        <v>2</v>
      </c>
      <c r="D272" s="8">
        <v>189599</v>
      </c>
      <c r="E272" s="8"/>
      <c r="F272" s="8"/>
      <c r="G272" s="8">
        <f t="shared" ref="G272:G284" si="31">D272+F272</f>
        <v>189599</v>
      </c>
    </row>
    <row r="273" spans="1:7" x14ac:dyDescent="0.35">
      <c r="A273" s="21"/>
      <c r="B273" s="7" t="s">
        <v>250</v>
      </c>
      <c r="C273" s="8">
        <v>8</v>
      </c>
      <c r="D273" s="8">
        <v>688156</v>
      </c>
      <c r="E273" s="8"/>
      <c r="F273" s="8"/>
      <c r="G273" s="8">
        <f t="shared" si="31"/>
        <v>688156</v>
      </c>
    </row>
    <row r="274" spans="1:7" x14ac:dyDescent="0.35">
      <c r="A274" s="21"/>
      <c r="B274" s="7" t="s">
        <v>251</v>
      </c>
      <c r="C274" s="8">
        <v>7</v>
      </c>
      <c r="D274" s="8">
        <v>1193258</v>
      </c>
      <c r="E274" s="8"/>
      <c r="F274" s="8"/>
      <c r="G274" s="8">
        <f t="shared" si="31"/>
        <v>1193258</v>
      </c>
    </row>
    <row r="275" spans="1:7" x14ac:dyDescent="0.35">
      <c r="A275" s="21"/>
      <c r="B275" s="7" t="s">
        <v>252</v>
      </c>
      <c r="C275" s="8">
        <v>5</v>
      </c>
      <c r="D275" s="8">
        <v>1117326</v>
      </c>
      <c r="E275" s="8"/>
      <c r="F275" s="8"/>
      <c r="G275" s="8">
        <f t="shared" si="31"/>
        <v>1117326</v>
      </c>
    </row>
    <row r="276" spans="1:7" x14ac:dyDescent="0.35">
      <c r="A276" s="21"/>
      <c r="B276" s="7" t="s">
        <v>253</v>
      </c>
      <c r="C276" s="8">
        <v>1</v>
      </c>
      <c r="D276" s="8">
        <v>108544</v>
      </c>
      <c r="E276" s="8"/>
      <c r="F276" s="8"/>
      <c r="G276" s="8">
        <f t="shared" si="31"/>
        <v>108544</v>
      </c>
    </row>
    <row r="277" spans="1:7" x14ac:dyDescent="0.35">
      <c r="A277" s="21"/>
      <c r="B277" s="7" t="s">
        <v>254</v>
      </c>
      <c r="C277" s="8">
        <v>2</v>
      </c>
      <c r="D277" s="8">
        <v>317194</v>
      </c>
      <c r="E277" s="8"/>
      <c r="F277" s="8"/>
      <c r="G277" s="8">
        <f t="shared" si="31"/>
        <v>317194</v>
      </c>
    </row>
    <row r="278" spans="1:7" x14ac:dyDescent="0.35">
      <c r="A278" s="21"/>
      <c r="B278" s="7" t="s">
        <v>255</v>
      </c>
      <c r="C278" s="8">
        <v>13</v>
      </c>
      <c r="D278" s="8">
        <v>1440745</v>
      </c>
      <c r="E278" s="8">
        <v>1</v>
      </c>
      <c r="F278" s="8">
        <v>12060</v>
      </c>
      <c r="G278" s="8">
        <f t="shared" si="31"/>
        <v>1452805</v>
      </c>
    </row>
    <row r="279" spans="1:7" x14ac:dyDescent="0.35">
      <c r="A279" s="21"/>
      <c r="B279" s="7" t="s">
        <v>256</v>
      </c>
      <c r="C279" s="8">
        <v>4</v>
      </c>
      <c r="D279" s="8">
        <v>487042</v>
      </c>
      <c r="E279" s="8"/>
      <c r="F279" s="8"/>
      <c r="G279" s="8">
        <f t="shared" si="31"/>
        <v>487042</v>
      </c>
    </row>
    <row r="280" spans="1:7" x14ac:dyDescent="0.35">
      <c r="A280" s="21"/>
      <c r="B280" s="7" t="s">
        <v>257</v>
      </c>
      <c r="C280" s="8">
        <v>8</v>
      </c>
      <c r="D280" s="8">
        <v>5384397</v>
      </c>
      <c r="E280" s="8"/>
      <c r="F280" s="8"/>
      <c r="G280" s="8">
        <f t="shared" si="31"/>
        <v>5384397</v>
      </c>
    </row>
    <row r="281" spans="1:7" x14ac:dyDescent="0.35">
      <c r="A281" s="21"/>
      <c r="B281" s="7" t="s">
        <v>258</v>
      </c>
      <c r="C281" s="8">
        <v>11</v>
      </c>
      <c r="D281" s="8">
        <v>1570764</v>
      </c>
      <c r="E281" s="8"/>
      <c r="F281" s="8"/>
      <c r="G281" s="8">
        <f t="shared" si="31"/>
        <v>1570764</v>
      </c>
    </row>
    <row r="282" spans="1:7" x14ac:dyDescent="0.35">
      <c r="A282" s="21"/>
      <c r="B282" s="7" t="s">
        <v>259</v>
      </c>
      <c r="C282" s="8">
        <v>3</v>
      </c>
      <c r="D282" s="8">
        <v>514904</v>
      </c>
      <c r="E282" s="8">
        <v>1</v>
      </c>
      <c r="F282" s="8">
        <v>18715.3</v>
      </c>
      <c r="G282" s="8">
        <f t="shared" si="31"/>
        <v>533619.30000000005</v>
      </c>
    </row>
    <row r="283" spans="1:7" x14ac:dyDescent="0.35">
      <c r="A283" s="21"/>
      <c r="B283" s="7" t="s">
        <v>260</v>
      </c>
      <c r="C283" s="8">
        <v>1</v>
      </c>
      <c r="D283" s="8">
        <v>187370</v>
      </c>
      <c r="E283" s="8"/>
      <c r="F283" s="8"/>
      <c r="G283" s="8">
        <f t="shared" si="31"/>
        <v>187370</v>
      </c>
    </row>
    <row r="284" spans="1:7" x14ac:dyDescent="0.35">
      <c r="A284" s="21"/>
      <c r="B284" s="7" t="s">
        <v>261</v>
      </c>
      <c r="C284" s="8">
        <v>2</v>
      </c>
      <c r="D284" s="8">
        <v>103300</v>
      </c>
      <c r="E284" s="8"/>
      <c r="F284" s="8"/>
      <c r="G284" s="8">
        <f t="shared" si="31"/>
        <v>103300</v>
      </c>
    </row>
    <row r="285" spans="1:7" s="1" customFormat="1" x14ac:dyDescent="0.35">
      <c r="A285" s="20" t="s">
        <v>387</v>
      </c>
      <c r="B285" s="20"/>
      <c r="C285" s="9">
        <f>SUM(C271:C284)</f>
        <v>69</v>
      </c>
      <c r="D285" s="9">
        <f t="shared" ref="D285:F285" si="32">SUM(D271:D284)</f>
        <v>13405624</v>
      </c>
      <c r="E285" s="9">
        <f t="shared" si="32"/>
        <v>2</v>
      </c>
      <c r="F285" s="9">
        <f t="shared" si="32"/>
        <v>30775.3</v>
      </c>
      <c r="G285" s="9">
        <f>D285+F285</f>
        <v>13436399.300000001</v>
      </c>
    </row>
    <row r="286" spans="1:7" x14ac:dyDescent="0.35">
      <c r="A286" s="18" t="s">
        <v>388</v>
      </c>
      <c r="B286" s="10" t="s">
        <v>262</v>
      </c>
      <c r="C286" s="11">
        <v>32</v>
      </c>
      <c r="D286" s="11">
        <v>2616284</v>
      </c>
      <c r="E286" s="11"/>
      <c r="F286" s="11"/>
      <c r="G286" s="11">
        <f>D286+F286</f>
        <v>2616284</v>
      </c>
    </row>
    <row r="287" spans="1:7" x14ac:dyDescent="0.35">
      <c r="A287" s="18"/>
      <c r="B287" s="10" t="s">
        <v>263</v>
      </c>
      <c r="C287" s="11">
        <v>1</v>
      </c>
      <c r="D287" s="11">
        <v>73504</v>
      </c>
      <c r="E287" s="11"/>
      <c r="F287" s="11"/>
      <c r="G287" s="11">
        <f t="shared" ref="G287:G311" si="33">D287+F287</f>
        <v>73504</v>
      </c>
    </row>
    <row r="288" spans="1:7" x14ac:dyDescent="0.35">
      <c r="A288" s="18"/>
      <c r="B288" s="10" t="s">
        <v>264</v>
      </c>
      <c r="C288" s="11">
        <v>1</v>
      </c>
      <c r="D288" s="11">
        <v>42423</v>
      </c>
      <c r="E288" s="11"/>
      <c r="F288" s="11"/>
      <c r="G288" s="11">
        <f t="shared" si="33"/>
        <v>42423</v>
      </c>
    </row>
    <row r="289" spans="1:7" x14ac:dyDescent="0.35">
      <c r="A289" s="18"/>
      <c r="B289" s="10" t="s">
        <v>265</v>
      </c>
      <c r="C289" s="11">
        <v>6</v>
      </c>
      <c r="D289" s="11">
        <v>132539</v>
      </c>
      <c r="E289" s="11"/>
      <c r="F289" s="11"/>
      <c r="G289" s="11">
        <f t="shared" si="33"/>
        <v>132539</v>
      </c>
    </row>
    <row r="290" spans="1:7" x14ac:dyDescent="0.35">
      <c r="A290" s="18"/>
      <c r="B290" s="10" t="s">
        <v>266</v>
      </c>
      <c r="C290" s="11">
        <v>2</v>
      </c>
      <c r="D290" s="11">
        <v>976923</v>
      </c>
      <c r="E290" s="11"/>
      <c r="F290" s="11"/>
      <c r="G290" s="11">
        <f t="shared" si="33"/>
        <v>976923</v>
      </c>
    </row>
    <row r="291" spans="1:7" x14ac:dyDescent="0.35">
      <c r="A291" s="18"/>
      <c r="B291" s="10" t="s">
        <v>267</v>
      </c>
      <c r="C291" s="11">
        <v>3</v>
      </c>
      <c r="D291" s="11">
        <v>301172</v>
      </c>
      <c r="E291" s="11">
        <v>1</v>
      </c>
      <c r="F291" s="11">
        <v>187570</v>
      </c>
      <c r="G291" s="11">
        <f t="shared" si="33"/>
        <v>488742</v>
      </c>
    </row>
    <row r="292" spans="1:7" x14ac:dyDescent="0.35">
      <c r="A292" s="18"/>
      <c r="B292" s="10" t="s">
        <v>268</v>
      </c>
      <c r="C292" s="11">
        <v>5</v>
      </c>
      <c r="D292" s="11">
        <v>57034</v>
      </c>
      <c r="E292" s="11"/>
      <c r="F292" s="11"/>
      <c r="G292" s="11">
        <f t="shared" si="33"/>
        <v>57034</v>
      </c>
    </row>
    <row r="293" spans="1:7" x14ac:dyDescent="0.35">
      <c r="A293" s="18"/>
      <c r="B293" s="10" t="s">
        <v>269</v>
      </c>
      <c r="C293" s="11"/>
      <c r="D293" s="11"/>
      <c r="E293" s="11">
        <v>2</v>
      </c>
      <c r="F293" s="11">
        <v>35640.5</v>
      </c>
      <c r="G293" s="11">
        <f t="shared" si="33"/>
        <v>35640.5</v>
      </c>
    </row>
    <row r="294" spans="1:7" x14ac:dyDescent="0.35">
      <c r="A294" s="18"/>
      <c r="B294" s="10" t="s">
        <v>270</v>
      </c>
      <c r="C294" s="11">
        <v>4</v>
      </c>
      <c r="D294" s="11">
        <v>466952</v>
      </c>
      <c r="E294" s="11"/>
      <c r="F294" s="11"/>
      <c r="G294" s="11">
        <f t="shared" si="33"/>
        <v>466952</v>
      </c>
    </row>
    <row r="295" spans="1:7" x14ac:dyDescent="0.35">
      <c r="A295" s="18"/>
      <c r="B295" s="10" t="s">
        <v>271</v>
      </c>
      <c r="C295" s="11">
        <v>6</v>
      </c>
      <c r="D295" s="11">
        <v>185790</v>
      </c>
      <c r="E295" s="11"/>
      <c r="F295" s="11"/>
      <c r="G295" s="11">
        <f t="shared" si="33"/>
        <v>185790</v>
      </c>
    </row>
    <row r="296" spans="1:7" x14ac:dyDescent="0.35">
      <c r="A296" s="18"/>
      <c r="B296" s="10" t="s">
        <v>272</v>
      </c>
      <c r="C296" s="11">
        <v>1</v>
      </c>
      <c r="D296" s="11">
        <v>4040929</v>
      </c>
      <c r="E296" s="11"/>
      <c r="F296" s="11"/>
      <c r="G296" s="11">
        <f t="shared" si="33"/>
        <v>4040929</v>
      </c>
    </row>
    <row r="297" spans="1:7" x14ac:dyDescent="0.35">
      <c r="A297" s="18"/>
      <c r="B297" s="10" t="s">
        <v>273</v>
      </c>
      <c r="C297" s="11">
        <v>6</v>
      </c>
      <c r="D297" s="11">
        <v>362525</v>
      </c>
      <c r="E297" s="11">
        <v>1</v>
      </c>
      <c r="F297" s="11">
        <v>17350</v>
      </c>
      <c r="G297" s="11">
        <f t="shared" si="33"/>
        <v>379875</v>
      </c>
    </row>
    <row r="298" spans="1:7" x14ac:dyDescent="0.35">
      <c r="A298" s="18"/>
      <c r="B298" s="10" t="s">
        <v>274</v>
      </c>
      <c r="C298" s="11">
        <v>2</v>
      </c>
      <c r="D298" s="11">
        <v>2214882</v>
      </c>
      <c r="E298" s="11"/>
      <c r="F298" s="11"/>
      <c r="G298" s="11">
        <f t="shared" si="33"/>
        <v>2214882</v>
      </c>
    </row>
    <row r="299" spans="1:7" x14ac:dyDescent="0.35">
      <c r="A299" s="18"/>
      <c r="B299" s="10" t="s">
        <v>275</v>
      </c>
      <c r="C299" s="11">
        <v>5</v>
      </c>
      <c r="D299" s="11">
        <v>189790</v>
      </c>
      <c r="E299" s="11">
        <v>1</v>
      </c>
      <c r="F299" s="11">
        <v>350</v>
      </c>
      <c r="G299" s="11">
        <f t="shared" si="33"/>
        <v>190140</v>
      </c>
    </row>
    <row r="300" spans="1:7" x14ac:dyDescent="0.35">
      <c r="A300" s="18"/>
      <c r="B300" s="10" t="s">
        <v>276</v>
      </c>
      <c r="C300" s="11">
        <v>1</v>
      </c>
      <c r="D300" s="11">
        <v>46788</v>
      </c>
      <c r="E300" s="11"/>
      <c r="F300" s="11"/>
      <c r="G300" s="11">
        <f t="shared" si="33"/>
        <v>46788</v>
      </c>
    </row>
    <row r="301" spans="1:7" x14ac:dyDescent="0.35">
      <c r="A301" s="18"/>
      <c r="B301" s="10" t="s">
        <v>220</v>
      </c>
      <c r="C301" s="11">
        <v>1</v>
      </c>
      <c r="D301" s="11">
        <v>18212</v>
      </c>
      <c r="E301" s="11"/>
      <c r="F301" s="11"/>
      <c r="G301" s="11">
        <f t="shared" si="33"/>
        <v>18212</v>
      </c>
    </row>
    <row r="302" spans="1:7" x14ac:dyDescent="0.35">
      <c r="A302" s="18"/>
      <c r="B302" s="10" t="s">
        <v>277</v>
      </c>
      <c r="C302" s="11">
        <v>1</v>
      </c>
      <c r="D302" s="11">
        <v>25372</v>
      </c>
      <c r="E302" s="11">
        <v>1</v>
      </c>
      <c r="F302" s="11">
        <v>31070</v>
      </c>
      <c r="G302" s="11">
        <f t="shared" si="33"/>
        <v>56442</v>
      </c>
    </row>
    <row r="303" spans="1:7" x14ac:dyDescent="0.35">
      <c r="A303" s="18"/>
      <c r="B303" s="10" t="s">
        <v>278</v>
      </c>
      <c r="C303" s="11">
        <v>1</v>
      </c>
      <c r="D303" s="11">
        <v>348199</v>
      </c>
      <c r="E303" s="11"/>
      <c r="F303" s="11"/>
      <c r="G303" s="11">
        <f t="shared" si="33"/>
        <v>348199</v>
      </c>
    </row>
    <row r="304" spans="1:7" x14ac:dyDescent="0.35">
      <c r="A304" s="18"/>
      <c r="B304" s="10" t="s">
        <v>279</v>
      </c>
      <c r="C304" s="11">
        <v>2</v>
      </c>
      <c r="D304" s="11">
        <v>105279</v>
      </c>
      <c r="E304" s="11"/>
      <c r="F304" s="11"/>
      <c r="G304" s="11">
        <f t="shared" si="33"/>
        <v>105279</v>
      </c>
    </row>
    <row r="305" spans="1:7" x14ac:dyDescent="0.35">
      <c r="A305" s="18"/>
      <c r="B305" s="10" t="s">
        <v>280</v>
      </c>
      <c r="C305" s="11">
        <v>2</v>
      </c>
      <c r="D305" s="11">
        <v>1033994</v>
      </c>
      <c r="E305" s="11"/>
      <c r="F305" s="11"/>
      <c r="G305" s="11">
        <f t="shared" si="33"/>
        <v>1033994</v>
      </c>
    </row>
    <row r="306" spans="1:7" x14ac:dyDescent="0.35">
      <c r="A306" s="18"/>
      <c r="B306" s="10" t="s">
        <v>281</v>
      </c>
      <c r="C306" s="11">
        <v>4</v>
      </c>
      <c r="D306" s="11">
        <v>993359</v>
      </c>
      <c r="E306" s="11"/>
      <c r="F306" s="11"/>
      <c r="G306" s="11">
        <f t="shared" si="33"/>
        <v>993359</v>
      </c>
    </row>
    <row r="307" spans="1:7" x14ac:dyDescent="0.35">
      <c r="A307" s="18"/>
      <c r="B307" s="10" t="s">
        <v>282</v>
      </c>
      <c r="C307" s="11">
        <v>4</v>
      </c>
      <c r="D307" s="11">
        <v>138948</v>
      </c>
      <c r="E307" s="11">
        <v>1</v>
      </c>
      <c r="F307" s="11">
        <v>64767</v>
      </c>
      <c r="G307" s="11">
        <f t="shared" si="33"/>
        <v>203715</v>
      </c>
    </row>
    <row r="308" spans="1:7" x14ac:dyDescent="0.35">
      <c r="A308" s="18"/>
      <c r="B308" s="10" t="s">
        <v>283</v>
      </c>
      <c r="C308" s="11">
        <v>2</v>
      </c>
      <c r="D308" s="11">
        <v>105269</v>
      </c>
      <c r="E308" s="11"/>
      <c r="F308" s="11"/>
      <c r="G308" s="11">
        <f t="shared" si="33"/>
        <v>105269</v>
      </c>
    </row>
    <row r="309" spans="1:7" x14ac:dyDescent="0.35">
      <c r="A309" s="18"/>
      <c r="B309" s="10" t="s">
        <v>284</v>
      </c>
      <c r="C309" s="11">
        <v>1</v>
      </c>
      <c r="D309" s="11">
        <v>176673</v>
      </c>
      <c r="E309" s="11"/>
      <c r="F309" s="11"/>
      <c r="G309" s="11">
        <f t="shared" si="33"/>
        <v>176673</v>
      </c>
    </row>
    <row r="310" spans="1:7" x14ac:dyDescent="0.35">
      <c r="A310" s="18"/>
      <c r="B310" s="10" t="s">
        <v>285</v>
      </c>
      <c r="C310" s="11">
        <v>3</v>
      </c>
      <c r="D310" s="11">
        <v>9842544</v>
      </c>
      <c r="E310" s="11"/>
      <c r="F310" s="11"/>
      <c r="G310" s="11">
        <f t="shared" si="33"/>
        <v>9842544</v>
      </c>
    </row>
    <row r="311" spans="1:7" x14ac:dyDescent="0.35">
      <c r="A311" s="18"/>
      <c r="B311" s="10" t="s">
        <v>286</v>
      </c>
      <c r="C311" s="11">
        <v>3</v>
      </c>
      <c r="D311" s="11">
        <v>43298</v>
      </c>
      <c r="E311" s="11"/>
      <c r="F311" s="11"/>
      <c r="G311" s="11">
        <f t="shared" si="33"/>
        <v>43298</v>
      </c>
    </row>
    <row r="312" spans="1:7" s="1" customFormat="1" x14ac:dyDescent="0.35">
      <c r="A312" s="19" t="s">
        <v>389</v>
      </c>
      <c r="B312" s="19"/>
      <c r="C312" s="13">
        <f>SUM(C286:C311)</f>
        <v>99</v>
      </c>
      <c r="D312" s="13">
        <f t="shared" ref="D312:F312" si="34">SUM(D286:D311)</f>
        <v>24538682</v>
      </c>
      <c r="E312" s="13">
        <f t="shared" si="34"/>
        <v>7</v>
      </c>
      <c r="F312" s="13">
        <f t="shared" si="34"/>
        <v>336747.5</v>
      </c>
      <c r="G312" s="13">
        <f>D312+F312</f>
        <v>24875429.5</v>
      </c>
    </row>
    <row r="313" spans="1:7" x14ac:dyDescent="0.35">
      <c r="A313" s="6" t="s">
        <v>390</v>
      </c>
      <c r="B313" s="7" t="s">
        <v>287</v>
      </c>
      <c r="C313" s="8">
        <v>1</v>
      </c>
      <c r="D313" s="8">
        <v>1656328</v>
      </c>
      <c r="E313" s="8"/>
      <c r="F313" s="8"/>
      <c r="G313" s="8">
        <f>D313+F313</f>
        <v>1656328</v>
      </c>
    </row>
    <row r="314" spans="1:7" s="1" customFormat="1" x14ac:dyDescent="0.35">
      <c r="A314" s="20" t="s">
        <v>391</v>
      </c>
      <c r="B314" s="20"/>
      <c r="C314" s="9">
        <f>SUM(C313)</f>
        <v>1</v>
      </c>
      <c r="D314" s="9">
        <f t="shared" ref="D314" si="35">SUM(D313)</f>
        <v>1656328</v>
      </c>
      <c r="E314" s="9"/>
      <c r="F314" s="9"/>
      <c r="G314" s="9">
        <f>D314+F314</f>
        <v>1656328</v>
      </c>
    </row>
    <row r="315" spans="1:7" x14ac:dyDescent="0.35">
      <c r="A315" s="18" t="s">
        <v>392</v>
      </c>
      <c r="B315" s="10" t="s">
        <v>288</v>
      </c>
      <c r="C315" s="11">
        <v>5</v>
      </c>
      <c r="D315" s="11">
        <v>94944</v>
      </c>
      <c r="E315" s="11">
        <v>1</v>
      </c>
      <c r="F315" s="11">
        <v>13391</v>
      </c>
      <c r="G315" s="11">
        <f>D315+F315</f>
        <v>108335</v>
      </c>
    </row>
    <row r="316" spans="1:7" x14ac:dyDescent="0.35">
      <c r="A316" s="18"/>
      <c r="B316" s="10" t="s">
        <v>289</v>
      </c>
      <c r="C316" s="11">
        <v>1</v>
      </c>
      <c r="D316" s="11">
        <v>217618</v>
      </c>
      <c r="E316" s="11">
        <v>1</v>
      </c>
      <c r="F316" s="11">
        <v>64300</v>
      </c>
      <c r="G316" s="11">
        <f t="shared" ref="G316:G345" si="36">D316+F316</f>
        <v>281918</v>
      </c>
    </row>
    <row r="317" spans="1:7" x14ac:dyDescent="0.35">
      <c r="A317" s="18"/>
      <c r="B317" s="10" t="s">
        <v>290</v>
      </c>
      <c r="C317" s="11">
        <v>1</v>
      </c>
      <c r="D317" s="11">
        <v>83321</v>
      </c>
      <c r="E317" s="11">
        <v>2</v>
      </c>
      <c r="F317" s="11">
        <v>486939</v>
      </c>
      <c r="G317" s="11">
        <f t="shared" si="36"/>
        <v>570260</v>
      </c>
    </row>
    <row r="318" spans="1:7" x14ac:dyDescent="0.35">
      <c r="A318" s="18"/>
      <c r="B318" s="10" t="s">
        <v>291</v>
      </c>
      <c r="C318" s="11">
        <v>14</v>
      </c>
      <c r="D318" s="11">
        <v>2995262</v>
      </c>
      <c r="E318" s="11"/>
      <c r="F318" s="11"/>
      <c r="G318" s="11">
        <f t="shared" si="36"/>
        <v>2995262</v>
      </c>
    </row>
    <row r="319" spans="1:7" x14ac:dyDescent="0.35">
      <c r="A319" s="18"/>
      <c r="B319" s="10" t="s">
        <v>292</v>
      </c>
      <c r="C319" s="11">
        <v>2</v>
      </c>
      <c r="D319" s="11">
        <v>247500</v>
      </c>
      <c r="E319" s="11">
        <v>1</v>
      </c>
      <c r="F319" s="11">
        <v>150180</v>
      </c>
      <c r="G319" s="11">
        <f t="shared" si="36"/>
        <v>397680</v>
      </c>
    </row>
    <row r="320" spans="1:7" x14ac:dyDescent="0.35">
      <c r="A320" s="18"/>
      <c r="B320" s="10" t="s">
        <v>293</v>
      </c>
      <c r="C320" s="11">
        <v>1</v>
      </c>
      <c r="D320" s="11">
        <v>94837</v>
      </c>
      <c r="E320" s="11"/>
      <c r="F320" s="11"/>
      <c r="G320" s="11">
        <f t="shared" si="36"/>
        <v>94837</v>
      </c>
    </row>
    <row r="321" spans="1:7" x14ac:dyDescent="0.35">
      <c r="A321" s="18"/>
      <c r="B321" s="10" t="s">
        <v>294</v>
      </c>
      <c r="C321" s="11">
        <v>15</v>
      </c>
      <c r="D321" s="11">
        <v>2087725</v>
      </c>
      <c r="E321" s="11"/>
      <c r="F321" s="11"/>
      <c r="G321" s="11">
        <f t="shared" si="36"/>
        <v>2087725</v>
      </c>
    </row>
    <row r="322" spans="1:7" x14ac:dyDescent="0.35">
      <c r="A322" s="18"/>
      <c r="B322" s="10" t="s">
        <v>295</v>
      </c>
      <c r="C322" s="11">
        <v>9</v>
      </c>
      <c r="D322" s="11">
        <v>303300</v>
      </c>
      <c r="E322" s="11">
        <v>1</v>
      </c>
      <c r="F322" s="11">
        <v>41548</v>
      </c>
      <c r="G322" s="11">
        <f t="shared" si="36"/>
        <v>344848</v>
      </c>
    </row>
    <row r="323" spans="1:7" x14ac:dyDescent="0.35">
      <c r="A323" s="18"/>
      <c r="B323" s="10" t="s">
        <v>296</v>
      </c>
      <c r="C323" s="11">
        <v>2</v>
      </c>
      <c r="D323" s="11">
        <v>98082</v>
      </c>
      <c r="E323" s="11"/>
      <c r="F323" s="11"/>
      <c r="G323" s="11">
        <f t="shared" si="36"/>
        <v>98082</v>
      </c>
    </row>
    <row r="324" spans="1:7" x14ac:dyDescent="0.35">
      <c r="A324" s="18"/>
      <c r="B324" s="10" t="s">
        <v>297</v>
      </c>
      <c r="C324" s="11"/>
      <c r="D324" s="11"/>
      <c r="E324" s="11">
        <v>2</v>
      </c>
      <c r="F324" s="11">
        <v>79200</v>
      </c>
      <c r="G324" s="11">
        <f t="shared" si="36"/>
        <v>79200</v>
      </c>
    </row>
    <row r="325" spans="1:7" x14ac:dyDescent="0.35">
      <c r="A325" s="18"/>
      <c r="B325" s="10" t="s">
        <v>298</v>
      </c>
      <c r="C325" s="11">
        <v>3</v>
      </c>
      <c r="D325" s="11">
        <v>212166</v>
      </c>
      <c r="E325" s="11">
        <v>2</v>
      </c>
      <c r="F325" s="11">
        <v>36134.26</v>
      </c>
      <c r="G325" s="11">
        <f t="shared" si="36"/>
        <v>248300.26</v>
      </c>
    </row>
    <row r="326" spans="1:7" x14ac:dyDescent="0.35">
      <c r="A326" s="18"/>
      <c r="B326" s="10" t="s">
        <v>299</v>
      </c>
      <c r="C326" s="11">
        <v>5</v>
      </c>
      <c r="D326" s="11">
        <v>468830</v>
      </c>
      <c r="E326" s="11">
        <v>3</v>
      </c>
      <c r="F326" s="11">
        <v>63639.4</v>
      </c>
      <c r="G326" s="11">
        <f t="shared" si="36"/>
        <v>532469.4</v>
      </c>
    </row>
    <row r="327" spans="1:7" x14ac:dyDescent="0.35">
      <c r="A327" s="18"/>
      <c r="B327" s="10" t="s">
        <v>300</v>
      </c>
      <c r="C327" s="11">
        <v>4</v>
      </c>
      <c r="D327" s="11">
        <v>639883</v>
      </c>
      <c r="E327" s="11"/>
      <c r="F327" s="11"/>
      <c r="G327" s="11">
        <f t="shared" si="36"/>
        <v>639883</v>
      </c>
    </row>
    <row r="328" spans="1:7" x14ac:dyDescent="0.35">
      <c r="A328" s="18"/>
      <c r="B328" s="10" t="s">
        <v>301</v>
      </c>
      <c r="C328" s="11">
        <v>5</v>
      </c>
      <c r="D328" s="11">
        <v>166957</v>
      </c>
      <c r="E328" s="11"/>
      <c r="F328" s="11"/>
      <c r="G328" s="11">
        <f t="shared" si="36"/>
        <v>166957</v>
      </c>
    </row>
    <row r="329" spans="1:7" x14ac:dyDescent="0.35">
      <c r="A329" s="18"/>
      <c r="B329" s="10" t="s">
        <v>302</v>
      </c>
      <c r="C329" s="11"/>
      <c r="D329" s="11"/>
      <c r="E329" s="11">
        <v>2</v>
      </c>
      <c r="F329" s="11">
        <v>33993.699999999997</v>
      </c>
      <c r="G329" s="11">
        <f t="shared" si="36"/>
        <v>33993.699999999997</v>
      </c>
    </row>
    <row r="330" spans="1:7" x14ac:dyDescent="0.35">
      <c r="A330" s="18"/>
      <c r="B330" s="10" t="s">
        <v>303</v>
      </c>
      <c r="C330" s="11">
        <v>5</v>
      </c>
      <c r="D330" s="11">
        <v>1841444</v>
      </c>
      <c r="E330" s="11"/>
      <c r="F330" s="11"/>
      <c r="G330" s="11">
        <f t="shared" si="36"/>
        <v>1841444</v>
      </c>
    </row>
    <row r="331" spans="1:7" x14ac:dyDescent="0.35">
      <c r="A331" s="18"/>
      <c r="B331" s="10" t="s">
        <v>304</v>
      </c>
      <c r="C331" s="11">
        <v>1</v>
      </c>
      <c r="D331" s="11">
        <v>730</v>
      </c>
      <c r="E331" s="11">
        <v>3</v>
      </c>
      <c r="F331" s="11">
        <v>498350</v>
      </c>
      <c r="G331" s="11">
        <f t="shared" si="36"/>
        <v>499080</v>
      </c>
    </row>
    <row r="332" spans="1:7" x14ac:dyDescent="0.35">
      <c r="A332" s="18"/>
      <c r="B332" s="10" t="s">
        <v>305</v>
      </c>
      <c r="C332" s="11">
        <v>2</v>
      </c>
      <c r="D332" s="11">
        <v>189514</v>
      </c>
      <c r="E332" s="11">
        <v>1</v>
      </c>
      <c r="F332" s="11">
        <v>141095</v>
      </c>
      <c r="G332" s="11">
        <f t="shared" si="36"/>
        <v>330609</v>
      </c>
    </row>
    <row r="333" spans="1:7" x14ac:dyDescent="0.35">
      <c r="A333" s="18"/>
      <c r="B333" s="10" t="s">
        <v>306</v>
      </c>
      <c r="C333" s="11">
        <v>2</v>
      </c>
      <c r="D333" s="11">
        <v>399</v>
      </c>
      <c r="E333" s="11">
        <v>3</v>
      </c>
      <c r="F333" s="11">
        <v>63616</v>
      </c>
      <c r="G333" s="11">
        <f t="shared" si="36"/>
        <v>64015</v>
      </c>
    </row>
    <row r="334" spans="1:7" x14ac:dyDescent="0.35">
      <c r="A334" s="18"/>
      <c r="B334" s="10" t="s">
        <v>307</v>
      </c>
      <c r="C334" s="11">
        <v>12</v>
      </c>
      <c r="D334" s="11">
        <v>678787</v>
      </c>
      <c r="E334" s="11">
        <v>2</v>
      </c>
      <c r="F334" s="11">
        <v>33885.129999999997</v>
      </c>
      <c r="G334" s="11">
        <f t="shared" si="36"/>
        <v>712672.13</v>
      </c>
    </row>
    <row r="335" spans="1:7" x14ac:dyDescent="0.35">
      <c r="A335" s="18"/>
      <c r="B335" s="10" t="s">
        <v>308</v>
      </c>
      <c r="C335" s="11">
        <v>2</v>
      </c>
      <c r="D335" s="11">
        <v>41042</v>
      </c>
      <c r="E335" s="11">
        <v>2</v>
      </c>
      <c r="F335" s="11">
        <v>111940</v>
      </c>
      <c r="G335" s="11">
        <f t="shared" si="36"/>
        <v>152982</v>
      </c>
    </row>
    <row r="336" spans="1:7" x14ac:dyDescent="0.35">
      <c r="A336" s="18"/>
      <c r="B336" s="10" t="s">
        <v>309</v>
      </c>
      <c r="C336" s="11">
        <v>7</v>
      </c>
      <c r="D336" s="11">
        <v>307003</v>
      </c>
      <c r="E336" s="11"/>
      <c r="F336" s="11"/>
      <c r="G336" s="11">
        <f t="shared" si="36"/>
        <v>307003</v>
      </c>
    </row>
    <row r="337" spans="1:7" x14ac:dyDescent="0.35">
      <c r="A337" s="18"/>
      <c r="B337" s="10" t="s">
        <v>310</v>
      </c>
      <c r="C337" s="11"/>
      <c r="D337" s="11"/>
      <c r="E337" s="11">
        <v>1</v>
      </c>
      <c r="F337" s="11">
        <v>26674</v>
      </c>
      <c r="G337" s="11">
        <f t="shared" si="36"/>
        <v>26674</v>
      </c>
    </row>
    <row r="338" spans="1:7" x14ac:dyDescent="0.35">
      <c r="A338" s="18"/>
      <c r="B338" s="10" t="s">
        <v>311</v>
      </c>
      <c r="C338" s="11">
        <v>4</v>
      </c>
      <c r="D338" s="11">
        <v>234573</v>
      </c>
      <c r="E338" s="11">
        <v>1</v>
      </c>
      <c r="F338" s="11">
        <v>33700</v>
      </c>
      <c r="G338" s="11">
        <f t="shared" si="36"/>
        <v>268273</v>
      </c>
    </row>
    <row r="339" spans="1:7" x14ac:dyDescent="0.35">
      <c r="A339" s="18"/>
      <c r="B339" s="10" t="s">
        <v>312</v>
      </c>
      <c r="C339" s="11"/>
      <c r="D339" s="11"/>
      <c r="E339" s="11">
        <v>1</v>
      </c>
      <c r="F339" s="11">
        <v>57449</v>
      </c>
      <c r="G339" s="11">
        <f t="shared" si="36"/>
        <v>57449</v>
      </c>
    </row>
    <row r="340" spans="1:7" x14ac:dyDescent="0.35">
      <c r="A340" s="18"/>
      <c r="B340" s="10" t="s">
        <v>313</v>
      </c>
      <c r="C340" s="11">
        <v>1</v>
      </c>
      <c r="D340" s="11">
        <v>185899</v>
      </c>
      <c r="E340" s="11">
        <v>2</v>
      </c>
      <c r="F340" s="11">
        <v>224530</v>
      </c>
      <c r="G340" s="11">
        <f t="shared" si="36"/>
        <v>410429</v>
      </c>
    </row>
    <row r="341" spans="1:7" x14ac:dyDescent="0.35">
      <c r="A341" s="18"/>
      <c r="B341" s="10" t="s">
        <v>314</v>
      </c>
      <c r="C341" s="11"/>
      <c r="D341" s="11"/>
      <c r="E341" s="11">
        <v>1</v>
      </c>
      <c r="F341" s="11">
        <v>5797</v>
      </c>
      <c r="G341" s="11">
        <f t="shared" si="36"/>
        <v>5797</v>
      </c>
    </row>
    <row r="342" spans="1:7" x14ac:dyDescent="0.35">
      <c r="A342" s="18"/>
      <c r="B342" s="10" t="s">
        <v>315</v>
      </c>
      <c r="C342" s="11">
        <v>24</v>
      </c>
      <c r="D342" s="11">
        <v>1708662</v>
      </c>
      <c r="E342" s="11">
        <v>10</v>
      </c>
      <c r="F342" s="11">
        <v>116008</v>
      </c>
      <c r="G342" s="11">
        <f t="shared" si="36"/>
        <v>1824670</v>
      </c>
    </row>
    <row r="343" spans="1:7" x14ac:dyDescent="0.35">
      <c r="A343" s="18"/>
      <c r="B343" s="10" t="s">
        <v>316</v>
      </c>
      <c r="C343" s="11">
        <v>4</v>
      </c>
      <c r="D343" s="11">
        <v>126748</v>
      </c>
      <c r="E343" s="11">
        <v>5</v>
      </c>
      <c r="F343" s="11">
        <v>117865</v>
      </c>
      <c r="G343" s="11">
        <f t="shared" si="36"/>
        <v>244613</v>
      </c>
    </row>
    <row r="344" spans="1:7" x14ac:dyDescent="0.35">
      <c r="A344" s="18"/>
      <c r="B344" s="10" t="s">
        <v>317</v>
      </c>
      <c r="C344" s="11">
        <v>21</v>
      </c>
      <c r="D344" s="11">
        <v>2152289</v>
      </c>
      <c r="E344" s="11">
        <v>6</v>
      </c>
      <c r="F344" s="11">
        <v>118697.15</v>
      </c>
      <c r="G344" s="11">
        <f t="shared" si="36"/>
        <v>2270986.15</v>
      </c>
    </row>
    <row r="345" spans="1:7" x14ac:dyDescent="0.35">
      <c r="A345" s="18"/>
      <c r="B345" s="10" t="s">
        <v>318</v>
      </c>
      <c r="C345" s="11"/>
      <c r="D345" s="11"/>
      <c r="E345" s="11">
        <v>2</v>
      </c>
      <c r="F345" s="11">
        <v>33753</v>
      </c>
      <c r="G345" s="11">
        <f t="shared" si="36"/>
        <v>33753</v>
      </c>
    </row>
    <row r="346" spans="1:7" s="1" customFormat="1" x14ac:dyDescent="0.35">
      <c r="A346" s="19" t="s">
        <v>393</v>
      </c>
      <c r="B346" s="19"/>
      <c r="C346" s="13">
        <f>SUM(C315:C345)</f>
        <v>152</v>
      </c>
      <c r="D346" s="13">
        <f t="shared" ref="D346:F346" si="37">SUM(D315:D345)</f>
        <v>15177515</v>
      </c>
      <c r="E346" s="13">
        <f t="shared" si="37"/>
        <v>55</v>
      </c>
      <c r="F346" s="13">
        <f t="shared" si="37"/>
        <v>2552684.6399999997</v>
      </c>
      <c r="G346" s="13">
        <f>D346+F346</f>
        <v>17730199.640000001</v>
      </c>
    </row>
    <row r="347" spans="1:7" x14ac:dyDescent="0.35">
      <c r="C347" s="2"/>
      <c r="D347" s="2"/>
      <c r="E347" s="2"/>
    </row>
    <row r="348" spans="1:7" s="1" customFormat="1" ht="30" customHeight="1" x14ac:dyDescent="0.35">
      <c r="A348" s="36" t="s">
        <v>394</v>
      </c>
      <c r="B348" s="36"/>
      <c r="C348" s="37">
        <f>C346+C314+C312+C285+C270+C251+C244+C234+C216+C211+C200+C162+C143+C134+C110+C85+C69+C53+C48+C46+C29</f>
        <v>2403</v>
      </c>
      <c r="D348" s="37">
        <f t="shared" ref="D348:G348" si="38">D346+D314+D312+D285+D270+D251+D244+D234+D216+D211+D200+D162+D143+D134+D110+D85+D69+D53+D48+D46+D29</f>
        <v>382545691</v>
      </c>
      <c r="E348" s="37">
        <f t="shared" si="38"/>
        <v>285</v>
      </c>
      <c r="F348" s="37">
        <f t="shared" si="38"/>
        <v>12001857.759999998</v>
      </c>
      <c r="G348" s="37">
        <f t="shared" si="38"/>
        <v>394547548.75999993</v>
      </c>
    </row>
    <row r="349" spans="1:7" x14ac:dyDescent="0.35">
      <c r="C349" s="2"/>
      <c r="D349" s="2"/>
      <c r="E349" s="2"/>
    </row>
    <row r="350" spans="1:7" x14ac:dyDescent="0.35">
      <c r="C350" s="2"/>
      <c r="D350" s="2"/>
      <c r="E350" s="2"/>
    </row>
    <row r="351" spans="1:7" x14ac:dyDescent="0.35">
      <c r="C351" s="2"/>
      <c r="D351" s="2"/>
      <c r="E351" s="2"/>
    </row>
    <row r="352" spans="1:7" x14ac:dyDescent="0.35">
      <c r="C352" s="2"/>
      <c r="D352" s="2"/>
      <c r="E352" s="2"/>
    </row>
    <row r="353" spans="3:5" x14ac:dyDescent="0.35">
      <c r="C353" s="2"/>
      <c r="D353" s="2"/>
      <c r="E353" s="2"/>
    </row>
    <row r="354" spans="3:5" x14ac:dyDescent="0.35">
      <c r="C354" s="2"/>
      <c r="D354" s="2"/>
      <c r="E354" s="2"/>
    </row>
    <row r="355" spans="3:5" x14ac:dyDescent="0.35">
      <c r="C355" s="2"/>
      <c r="D355" s="2"/>
      <c r="E355" s="2"/>
    </row>
    <row r="356" spans="3:5" x14ac:dyDescent="0.35">
      <c r="C356" s="2"/>
      <c r="D356" s="2"/>
      <c r="E356" s="2"/>
    </row>
    <row r="357" spans="3:5" x14ac:dyDescent="0.35">
      <c r="C357" s="2"/>
      <c r="D357" s="2"/>
      <c r="E357" s="2"/>
    </row>
    <row r="358" spans="3:5" x14ac:dyDescent="0.35">
      <c r="C358" s="2"/>
      <c r="D358" s="2"/>
      <c r="E358" s="2"/>
    </row>
    <row r="359" spans="3:5" x14ac:dyDescent="0.35">
      <c r="C359" s="2"/>
      <c r="D359" s="2"/>
      <c r="E359" s="2"/>
    </row>
    <row r="360" spans="3:5" x14ac:dyDescent="0.35">
      <c r="C360" s="2"/>
      <c r="D360" s="2"/>
      <c r="E360" s="2"/>
    </row>
    <row r="361" spans="3:5" x14ac:dyDescent="0.35">
      <c r="C361" s="2"/>
      <c r="D361" s="2"/>
      <c r="E361" s="2"/>
    </row>
    <row r="362" spans="3:5" x14ac:dyDescent="0.35">
      <c r="C362" s="2"/>
      <c r="D362" s="2"/>
      <c r="E362" s="2"/>
    </row>
    <row r="363" spans="3:5" x14ac:dyDescent="0.35">
      <c r="C363" s="2"/>
      <c r="D363" s="2"/>
      <c r="E363" s="2"/>
    </row>
    <row r="364" spans="3:5" x14ac:dyDescent="0.35">
      <c r="C364" s="2"/>
      <c r="D364" s="2"/>
      <c r="E364" s="2"/>
    </row>
    <row r="365" spans="3:5" x14ac:dyDescent="0.35">
      <c r="C365" s="2"/>
      <c r="D365" s="2"/>
      <c r="E365" s="2"/>
    </row>
    <row r="366" spans="3:5" x14ac:dyDescent="0.35">
      <c r="C366" s="2"/>
      <c r="D366" s="2"/>
      <c r="E366" s="2"/>
    </row>
  </sheetData>
  <mergeCells count="44">
    <mergeCell ref="A1:G1"/>
    <mergeCell ref="A3:G3"/>
    <mergeCell ref="A2:G2"/>
    <mergeCell ref="A6:A28"/>
    <mergeCell ref="A29:B29"/>
    <mergeCell ref="A30:A45"/>
    <mergeCell ref="A46:B46"/>
    <mergeCell ref="A48:B48"/>
    <mergeCell ref="A49:A52"/>
    <mergeCell ref="A53:B53"/>
    <mergeCell ref="A54:A68"/>
    <mergeCell ref="A69:B69"/>
    <mergeCell ref="A70:A84"/>
    <mergeCell ref="A85:B85"/>
    <mergeCell ref="A86:A109"/>
    <mergeCell ref="A110:B110"/>
    <mergeCell ref="A111:A133"/>
    <mergeCell ref="A134:B134"/>
    <mergeCell ref="A135:A142"/>
    <mergeCell ref="A143:B143"/>
    <mergeCell ref="A144:A161"/>
    <mergeCell ref="A162:B162"/>
    <mergeCell ref="A163:A199"/>
    <mergeCell ref="A200:B200"/>
    <mergeCell ref="A201:A210"/>
    <mergeCell ref="A211:B211"/>
    <mergeCell ref="A212:A215"/>
    <mergeCell ref="A216:B216"/>
    <mergeCell ref="A217:A233"/>
    <mergeCell ref="A234:B234"/>
    <mergeCell ref="A235:A243"/>
    <mergeCell ref="A244:B244"/>
    <mergeCell ref="A245:A250"/>
    <mergeCell ref="A251:B251"/>
    <mergeCell ref="A252:A269"/>
    <mergeCell ref="A270:B270"/>
    <mergeCell ref="A271:A284"/>
    <mergeCell ref="A285:B285"/>
    <mergeCell ref="A348:B348"/>
    <mergeCell ref="A286:A311"/>
    <mergeCell ref="A312:B312"/>
    <mergeCell ref="A314:B314"/>
    <mergeCell ref="A315:A345"/>
    <mergeCell ref="A346:B34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39B3-AD0D-40A9-BCFA-1338397EFBB5}">
  <dimension ref="A1:G67"/>
  <sheetViews>
    <sheetView workbookViewId="0">
      <selection activeCell="A5" sqref="A5:G5"/>
    </sheetView>
  </sheetViews>
  <sheetFormatPr defaultRowHeight="14.5" x14ac:dyDescent="0.35"/>
  <cols>
    <col min="1" max="1" width="26.6328125" customWidth="1"/>
    <col min="2" max="2" width="21.6328125" customWidth="1"/>
    <col min="3" max="3" width="16.7265625" style="2" customWidth="1"/>
    <col min="4" max="7" width="16.6328125" style="2" customWidth="1"/>
  </cols>
  <sheetData>
    <row r="1" spans="1:7" ht="46" customHeight="1" x14ac:dyDescent="0.35">
      <c r="A1" s="15" t="s">
        <v>396</v>
      </c>
      <c r="B1" s="15"/>
      <c r="C1" s="15"/>
      <c r="D1" s="15"/>
      <c r="E1" s="15"/>
      <c r="F1" s="15"/>
      <c r="G1" s="15"/>
    </row>
    <row r="2" spans="1:7" ht="30" customHeight="1" x14ac:dyDescent="0.35">
      <c r="A2" s="16" t="s">
        <v>395</v>
      </c>
      <c r="B2" s="16"/>
      <c r="C2" s="16"/>
      <c r="D2" s="16"/>
      <c r="E2" s="16"/>
      <c r="F2" s="16"/>
      <c r="G2" s="16"/>
    </row>
    <row r="3" spans="1:7" ht="65" customHeight="1" x14ac:dyDescent="0.35">
      <c r="A3" s="17" t="s">
        <v>397</v>
      </c>
      <c r="B3" s="17"/>
      <c r="C3" s="17"/>
      <c r="D3" s="17"/>
      <c r="E3" s="17"/>
      <c r="F3" s="17"/>
      <c r="G3" s="17"/>
    </row>
    <row r="5" spans="1:7" ht="78" x14ac:dyDescent="0.35">
      <c r="A5" s="34" t="s">
        <v>345</v>
      </c>
      <c r="B5" s="34" t="s">
        <v>346</v>
      </c>
      <c r="C5" s="35" t="s">
        <v>347</v>
      </c>
      <c r="D5" s="35" t="s">
        <v>348</v>
      </c>
      <c r="E5" s="35" t="s">
        <v>349</v>
      </c>
      <c r="F5" s="35" t="s">
        <v>350</v>
      </c>
      <c r="G5" s="35" t="s">
        <v>351</v>
      </c>
    </row>
    <row r="6" spans="1:7" x14ac:dyDescent="0.35">
      <c r="A6" s="29" t="s">
        <v>352</v>
      </c>
      <c r="B6" s="30" t="s">
        <v>1</v>
      </c>
      <c r="C6" s="31">
        <v>1</v>
      </c>
      <c r="D6" s="31">
        <v>20631</v>
      </c>
      <c r="E6" s="31"/>
      <c r="F6" s="31"/>
      <c r="G6" s="31">
        <f>D6+F6</f>
        <v>20631</v>
      </c>
    </row>
    <row r="7" spans="1:7" x14ac:dyDescent="0.35">
      <c r="A7" s="29"/>
      <c r="B7" s="30" t="s">
        <v>2</v>
      </c>
      <c r="C7" s="31">
        <v>1</v>
      </c>
      <c r="D7" s="31">
        <v>9864</v>
      </c>
      <c r="E7" s="31">
        <v>1</v>
      </c>
      <c r="F7" s="31">
        <v>2046</v>
      </c>
      <c r="G7" s="31">
        <f t="shared" ref="G7:G17" si="0">D7+F7</f>
        <v>11910</v>
      </c>
    </row>
    <row r="8" spans="1:7" x14ac:dyDescent="0.35">
      <c r="A8" s="29"/>
      <c r="B8" s="30" t="s">
        <v>3</v>
      </c>
      <c r="C8" s="31">
        <v>4</v>
      </c>
      <c r="D8" s="31">
        <v>65141</v>
      </c>
      <c r="E8" s="31"/>
      <c r="F8" s="31"/>
      <c r="G8" s="31">
        <f t="shared" si="0"/>
        <v>65141</v>
      </c>
    </row>
    <row r="9" spans="1:7" x14ac:dyDescent="0.35">
      <c r="A9" s="29"/>
      <c r="B9" s="30" t="s">
        <v>4</v>
      </c>
      <c r="C9" s="31">
        <v>1</v>
      </c>
      <c r="D9" s="31">
        <v>7860</v>
      </c>
      <c r="E9" s="31"/>
      <c r="F9" s="31"/>
      <c r="G9" s="31">
        <f t="shared" si="0"/>
        <v>7860</v>
      </c>
    </row>
    <row r="10" spans="1:7" x14ac:dyDescent="0.35">
      <c r="A10" s="29"/>
      <c r="B10" s="30" t="s">
        <v>5</v>
      </c>
      <c r="C10" s="31">
        <v>4</v>
      </c>
      <c r="D10" s="31">
        <v>69646</v>
      </c>
      <c r="E10" s="31"/>
      <c r="F10" s="31"/>
      <c r="G10" s="31">
        <f t="shared" si="0"/>
        <v>69646</v>
      </c>
    </row>
    <row r="11" spans="1:7" x14ac:dyDescent="0.35">
      <c r="A11" s="29"/>
      <c r="B11" s="30" t="s">
        <v>7</v>
      </c>
      <c r="C11" s="31">
        <v>12</v>
      </c>
      <c r="D11" s="31">
        <v>104659</v>
      </c>
      <c r="E11" s="31">
        <v>1</v>
      </c>
      <c r="F11" s="31">
        <v>7775.98</v>
      </c>
      <c r="G11" s="31">
        <f t="shared" si="0"/>
        <v>112434.98</v>
      </c>
    </row>
    <row r="12" spans="1:7" x14ac:dyDescent="0.35">
      <c r="A12" s="29"/>
      <c r="B12" s="30" t="s">
        <v>9</v>
      </c>
      <c r="C12" s="31">
        <v>1</v>
      </c>
      <c r="D12" s="31">
        <v>13717</v>
      </c>
      <c r="E12" s="31"/>
      <c r="F12" s="31"/>
      <c r="G12" s="31">
        <f t="shared" si="0"/>
        <v>13717</v>
      </c>
    </row>
    <row r="13" spans="1:7" x14ac:dyDescent="0.35">
      <c r="A13" s="29"/>
      <c r="B13" s="30" t="s">
        <v>11</v>
      </c>
      <c r="C13" s="31">
        <v>1</v>
      </c>
      <c r="D13" s="31">
        <v>3222</v>
      </c>
      <c r="E13" s="31"/>
      <c r="F13" s="31"/>
      <c r="G13" s="31">
        <f t="shared" si="0"/>
        <v>3222</v>
      </c>
    </row>
    <row r="14" spans="1:7" x14ac:dyDescent="0.35">
      <c r="A14" s="29"/>
      <c r="B14" s="30" t="s">
        <v>12</v>
      </c>
      <c r="C14" s="31">
        <v>1</v>
      </c>
      <c r="D14" s="31">
        <v>6522</v>
      </c>
      <c r="E14" s="31"/>
      <c r="F14" s="31"/>
      <c r="G14" s="31">
        <f t="shared" si="0"/>
        <v>6522</v>
      </c>
    </row>
    <row r="15" spans="1:7" x14ac:dyDescent="0.35">
      <c r="A15" s="29"/>
      <c r="B15" s="30" t="s">
        <v>15</v>
      </c>
      <c r="C15" s="31">
        <v>6</v>
      </c>
      <c r="D15" s="31">
        <v>46481</v>
      </c>
      <c r="E15" s="31"/>
      <c r="F15" s="31"/>
      <c r="G15" s="31">
        <f t="shared" si="0"/>
        <v>46481</v>
      </c>
    </row>
    <row r="16" spans="1:7" x14ac:dyDescent="0.35">
      <c r="A16" s="29"/>
      <c r="B16" s="30" t="s">
        <v>18</v>
      </c>
      <c r="C16" s="31">
        <v>1</v>
      </c>
      <c r="D16" s="31">
        <v>4843</v>
      </c>
      <c r="E16" s="31"/>
      <c r="F16" s="31"/>
      <c r="G16" s="31">
        <f t="shared" si="0"/>
        <v>4843</v>
      </c>
    </row>
    <row r="17" spans="1:7" x14ac:dyDescent="0.35">
      <c r="A17" s="29"/>
      <c r="B17" s="30" t="s">
        <v>20</v>
      </c>
      <c r="C17" s="31">
        <v>10</v>
      </c>
      <c r="D17" s="31">
        <v>186182</v>
      </c>
      <c r="E17" s="31"/>
      <c r="F17" s="31"/>
      <c r="G17" s="31">
        <f t="shared" si="0"/>
        <v>186182</v>
      </c>
    </row>
    <row r="18" spans="1:7" s="1" customFormat="1" x14ac:dyDescent="0.35">
      <c r="A18" s="23" t="s">
        <v>399</v>
      </c>
      <c r="B18" s="23"/>
      <c r="C18" s="12">
        <f>SUM(C6:C17)</f>
        <v>43</v>
      </c>
      <c r="D18" s="12">
        <f t="shared" ref="D18:F18" si="1">SUM(D6:D17)</f>
        <v>538768</v>
      </c>
      <c r="E18" s="12">
        <f t="shared" si="1"/>
        <v>2</v>
      </c>
      <c r="F18" s="12">
        <f t="shared" si="1"/>
        <v>9821.98</v>
      </c>
      <c r="G18" s="12">
        <f t="shared" ref="G18:G24" si="2">D18+F18</f>
        <v>548589.98</v>
      </c>
    </row>
    <row r="19" spans="1:7" x14ac:dyDescent="0.35">
      <c r="A19" s="21" t="s">
        <v>353</v>
      </c>
      <c r="B19" s="7" t="s">
        <v>27</v>
      </c>
      <c r="C19" s="8">
        <v>1</v>
      </c>
      <c r="D19" s="8">
        <v>22197</v>
      </c>
      <c r="E19" s="8"/>
      <c r="F19" s="8"/>
      <c r="G19" s="8">
        <f t="shared" si="2"/>
        <v>22197</v>
      </c>
    </row>
    <row r="20" spans="1:7" x14ac:dyDescent="0.35">
      <c r="A20" s="21"/>
      <c r="B20" s="7" t="s">
        <v>33</v>
      </c>
      <c r="C20" s="8">
        <v>1</v>
      </c>
      <c r="D20" s="8">
        <v>15868</v>
      </c>
      <c r="E20" s="8"/>
      <c r="F20" s="8"/>
      <c r="G20" s="8">
        <f t="shared" si="2"/>
        <v>15868</v>
      </c>
    </row>
    <row r="21" spans="1:7" s="1" customFormat="1" x14ac:dyDescent="0.35">
      <c r="A21" s="20" t="s">
        <v>355</v>
      </c>
      <c r="B21" s="20"/>
      <c r="C21" s="9">
        <f>SUM(C19:C20)</f>
        <v>2</v>
      </c>
      <c r="D21" s="9">
        <f t="shared" ref="D21:F21" si="3">SUM(D19:D20)</f>
        <v>38065</v>
      </c>
      <c r="E21" s="9">
        <f t="shared" si="3"/>
        <v>0</v>
      </c>
      <c r="F21" s="9">
        <f t="shared" si="3"/>
        <v>0</v>
      </c>
      <c r="G21" s="9">
        <f t="shared" si="2"/>
        <v>38065</v>
      </c>
    </row>
    <row r="22" spans="1:7" x14ac:dyDescent="0.35">
      <c r="A22" s="32" t="s">
        <v>358</v>
      </c>
      <c r="B22" s="30" t="s">
        <v>41</v>
      </c>
      <c r="C22" s="31">
        <v>1</v>
      </c>
      <c r="D22" s="31">
        <v>113520</v>
      </c>
      <c r="E22" s="31"/>
      <c r="F22" s="31"/>
      <c r="G22" s="31">
        <f t="shared" si="2"/>
        <v>113520</v>
      </c>
    </row>
    <row r="23" spans="1:7" s="1" customFormat="1" x14ac:dyDescent="0.35">
      <c r="A23" s="23" t="s">
        <v>359</v>
      </c>
      <c r="B23" s="23"/>
      <c r="C23" s="12">
        <f>SUM(C22)</f>
        <v>1</v>
      </c>
      <c r="D23" s="12">
        <f t="shared" ref="D23:F23" si="4">SUM(D22)</f>
        <v>113520</v>
      </c>
      <c r="E23" s="12">
        <f t="shared" si="4"/>
        <v>0</v>
      </c>
      <c r="F23" s="12">
        <f t="shared" si="4"/>
        <v>0</v>
      </c>
      <c r="G23" s="12">
        <f t="shared" si="2"/>
        <v>113520</v>
      </c>
    </row>
    <row r="24" spans="1:7" x14ac:dyDescent="0.35">
      <c r="A24" s="21" t="s">
        <v>360</v>
      </c>
      <c r="B24" s="7" t="s">
        <v>319</v>
      </c>
      <c r="C24" s="8">
        <v>1</v>
      </c>
      <c r="D24" s="8">
        <v>5792</v>
      </c>
      <c r="E24" s="8"/>
      <c r="F24" s="8"/>
      <c r="G24" s="8">
        <f t="shared" si="2"/>
        <v>5792</v>
      </c>
    </row>
    <row r="25" spans="1:7" x14ac:dyDescent="0.35">
      <c r="A25" s="21"/>
      <c r="B25" s="7" t="s">
        <v>320</v>
      </c>
      <c r="C25" s="8">
        <v>1</v>
      </c>
      <c r="D25" s="8">
        <v>16037</v>
      </c>
      <c r="E25" s="8"/>
      <c r="F25" s="8"/>
      <c r="G25" s="8">
        <f t="shared" ref="G25:G33" si="5">D25+F25</f>
        <v>16037</v>
      </c>
    </row>
    <row r="26" spans="1:7" x14ac:dyDescent="0.35">
      <c r="A26" s="21"/>
      <c r="B26" s="7" t="s">
        <v>321</v>
      </c>
      <c r="C26" s="8">
        <v>1</v>
      </c>
      <c r="D26" s="8">
        <v>1831</v>
      </c>
      <c r="E26" s="8"/>
      <c r="F26" s="8"/>
      <c r="G26" s="8">
        <f t="shared" si="5"/>
        <v>1831</v>
      </c>
    </row>
    <row r="27" spans="1:7" x14ac:dyDescent="0.35">
      <c r="A27" s="21"/>
      <c r="B27" s="7" t="s">
        <v>50</v>
      </c>
      <c r="C27" s="8"/>
      <c r="D27" s="8"/>
      <c r="E27" s="8">
        <v>1</v>
      </c>
      <c r="F27" s="8">
        <v>3173.75</v>
      </c>
      <c r="G27" s="8">
        <f t="shared" si="5"/>
        <v>3173.75</v>
      </c>
    </row>
    <row r="28" spans="1:7" x14ac:dyDescent="0.35">
      <c r="A28" s="21"/>
      <c r="B28" s="7" t="s">
        <v>51</v>
      </c>
      <c r="C28" s="8">
        <v>2</v>
      </c>
      <c r="D28" s="8">
        <v>17874</v>
      </c>
      <c r="E28" s="8"/>
      <c r="F28" s="8"/>
      <c r="G28" s="8">
        <f t="shared" si="5"/>
        <v>17874</v>
      </c>
    </row>
    <row r="29" spans="1:7" x14ac:dyDescent="0.35">
      <c r="A29" s="21"/>
      <c r="B29" s="7" t="s">
        <v>322</v>
      </c>
      <c r="C29" s="8">
        <v>2</v>
      </c>
      <c r="D29" s="8">
        <v>117877</v>
      </c>
      <c r="E29" s="8"/>
      <c r="F29" s="8"/>
      <c r="G29" s="8">
        <f t="shared" si="5"/>
        <v>117877</v>
      </c>
    </row>
    <row r="30" spans="1:7" x14ac:dyDescent="0.35">
      <c r="A30" s="21"/>
      <c r="B30" s="7" t="s">
        <v>55</v>
      </c>
      <c r="C30" s="8">
        <v>1</v>
      </c>
      <c r="D30" s="8">
        <v>7019</v>
      </c>
      <c r="E30" s="8"/>
      <c r="F30" s="8"/>
      <c r="G30" s="8">
        <f t="shared" si="5"/>
        <v>7019</v>
      </c>
    </row>
    <row r="31" spans="1:7" x14ac:dyDescent="0.35">
      <c r="A31" s="21"/>
      <c r="B31" s="7" t="s">
        <v>56</v>
      </c>
      <c r="C31" s="8"/>
      <c r="D31" s="8"/>
      <c r="E31" s="8">
        <v>1</v>
      </c>
      <c r="F31" s="8">
        <v>10682</v>
      </c>
      <c r="G31" s="8">
        <f t="shared" si="5"/>
        <v>10682</v>
      </c>
    </row>
    <row r="32" spans="1:7" x14ac:dyDescent="0.35">
      <c r="A32" s="21"/>
      <c r="B32" s="7" t="s">
        <v>323</v>
      </c>
      <c r="C32" s="8"/>
      <c r="D32" s="8"/>
      <c r="E32" s="8">
        <v>1</v>
      </c>
      <c r="F32" s="8">
        <v>2411</v>
      </c>
      <c r="G32" s="8">
        <f t="shared" si="5"/>
        <v>2411</v>
      </c>
    </row>
    <row r="33" spans="1:7" x14ac:dyDescent="0.35">
      <c r="A33" s="21"/>
      <c r="B33" s="7" t="s">
        <v>57</v>
      </c>
      <c r="C33" s="8">
        <v>3</v>
      </c>
      <c r="D33" s="8">
        <v>20579</v>
      </c>
      <c r="E33" s="8"/>
      <c r="F33" s="8"/>
      <c r="G33" s="8">
        <f t="shared" si="5"/>
        <v>20579</v>
      </c>
    </row>
    <row r="34" spans="1:7" s="1" customFormat="1" x14ac:dyDescent="0.35">
      <c r="A34" s="20" t="s">
        <v>361</v>
      </c>
      <c r="B34" s="20"/>
      <c r="C34" s="9">
        <f>SUM(C24:C33)</f>
        <v>11</v>
      </c>
      <c r="D34" s="9">
        <f t="shared" ref="D34:F34" si="6">SUM(D24:D33)</f>
        <v>187009</v>
      </c>
      <c r="E34" s="9">
        <f t="shared" si="6"/>
        <v>3</v>
      </c>
      <c r="F34" s="9">
        <f t="shared" si="6"/>
        <v>16266.75</v>
      </c>
      <c r="G34" s="9">
        <f>D34+F34</f>
        <v>203275.75</v>
      </c>
    </row>
    <row r="35" spans="1:7" x14ac:dyDescent="0.35">
      <c r="A35" s="29" t="s">
        <v>362</v>
      </c>
      <c r="B35" s="30" t="s">
        <v>64</v>
      </c>
      <c r="C35" s="31">
        <v>1</v>
      </c>
      <c r="D35" s="31">
        <v>10480</v>
      </c>
      <c r="E35" s="31"/>
      <c r="F35" s="31"/>
      <c r="G35" s="31">
        <f>D35+F35</f>
        <v>10480</v>
      </c>
    </row>
    <row r="36" spans="1:7" x14ac:dyDescent="0.35">
      <c r="A36" s="29"/>
      <c r="B36" s="30" t="s">
        <v>65</v>
      </c>
      <c r="C36" s="31">
        <v>1</v>
      </c>
      <c r="D36" s="31">
        <v>16103</v>
      </c>
      <c r="E36" s="31"/>
      <c r="F36" s="31"/>
      <c r="G36" s="31">
        <f t="shared" ref="G36:G37" si="7">D36+F36</f>
        <v>16103</v>
      </c>
    </row>
    <row r="37" spans="1:7" x14ac:dyDescent="0.35">
      <c r="A37" s="29"/>
      <c r="B37" s="30" t="s">
        <v>67</v>
      </c>
      <c r="C37" s="31">
        <v>1</v>
      </c>
      <c r="D37" s="31">
        <v>4365</v>
      </c>
      <c r="E37" s="31"/>
      <c r="F37" s="31"/>
      <c r="G37" s="31">
        <f t="shared" si="7"/>
        <v>4365</v>
      </c>
    </row>
    <row r="38" spans="1:7" s="1" customFormat="1" x14ac:dyDescent="0.35">
      <c r="A38" s="23" t="s">
        <v>363</v>
      </c>
      <c r="B38" s="23"/>
      <c r="C38" s="12">
        <f>SUM(C35:C37)</f>
        <v>3</v>
      </c>
      <c r="D38" s="12">
        <f t="shared" ref="D38:F38" si="8">SUM(D35:D37)</f>
        <v>30948</v>
      </c>
      <c r="E38" s="12">
        <f t="shared" si="8"/>
        <v>0</v>
      </c>
      <c r="F38" s="12">
        <f t="shared" si="8"/>
        <v>0</v>
      </c>
      <c r="G38" s="12">
        <f>D38+F38</f>
        <v>30948</v>
      </c>
    </row>
    <row r="39" spans="1:7" x14ac:dyDescent="0.35">
      <c r="A39" s="33" t="s">
        <v>366</v>
      </c>
      <c r="B39" s="7" t="s">
        <v>324</v>
      </c>
      <c r="C39" s="8"/>
      <c r="D39" s="8"/>
      <c r="E39" s="8">
        <v>1</v>
      </c>
      <c r="F39" s="8">
        <v>2896</v>
      </c>
      <c r="G39" s="8">
        <f>F39+D39</f>
        <v>2896</v>
      </c>
    </row>
    <row r="40" spans="1:7" s="1" customFormat="1" x14ac:dyDescent="0.35">
      <c r="A40" s="20" t="s">
        <v>367</v>
      </c>
      <c r="B40" s="20"/>
      <c r="C40" s="9">
        <v>0</v>
      </c>
      <c r="D40" s="9">
        <v>0</v>
      </c>
      <c r="E40" s="9">
        <f>SUM(E39)</f>
        <v>1</v>
      </c>
      <c r="F40" s="9">
        <f>SUM(F39)</f>
        <v>2896</v>
      </c>
      <c r="G40" s="9">
        <f>F40+D40</f>
        <v>2896</v>
      </c>
    </row>
    <row r="41" spans="1:7" x14ac:dyDescent="0.35">
      <c r="A41" s="29" t="s">
        <v>368</v>
      </c>
      <c r="B41" s="30" t="s">
        <v>325</v>
      </c>
      <c r="C41" s="31">
        <v>22</v>
      </c>
      <c r="D41" s="31">
        <v>39105</v>
      </c>
      <c r="E41" s="31">
        <v>1</v>
      </c>
      <c r="F41" s="31">
        <v>18597.400000000001</v>
      </c>
      <c r="G41" s="31">
        <f t="shared" ref="G41:G46" si="9">D41+F41</f>
        <v>57702.400000000001</v>
      </c>
    </row>
    <row r="42" spans="1:7" x14ac:dyDescent="0.35">
      <c r="A42" s="29"/>
      <c r="B42" s="30" t="s">
        <v>127</v>
      </c>
      <c r="C42" s="31">
        <v>1</v>
      </c>
      <c r="D42" s="31">
        <v>4124</v>
      </c>
      <c r="E42" s="31"/>
      <c r="F42" s="31"/>
      <c r="G42" s="31">
        <f t="shared" si="9"/>
        <v>4124</v>
      </c>
    </row>
    <row r="43" spans="1:7" s="1" customFormat="1" x14ac:dyDescent="0.35">
      <c r="A43" s="23" t="s">
        <v>369</v>
      </c>
      <c r="B43" s="23"/>
      <c r="C43" s="12">
        <f>SUM(C41:C42)</f>
        <v>23</v>
      </c>
      <c r="D43" s="12">
        <f t="shared" ref="D43:F43" si="10">SUM(D41:D42)</f>
        <v>43229</v>
      </c>
      <c r="E43" s="12">
        <f t="shared" si="10"/>
        <v>1</v>
      </c>
      <c r="F43" s="12">
        <f t="shared" si="10"/>
        <v>18597.400000000001</v>
      </c>
      <c r="G43" s="12">
        <f t="shared" si="9"/>
        <v>61826.400000000001</v>
      </c>
    </row>
    <row r="44" spans="1:7" x14ac:dyDescent="0.35">
      <c r="A44" s="21" t="s">
        <v>372</v>
      </c>
      <c r="B44" s="7" t="s">
        <v>326</v>
      </c>
      <c r="C44" s="8">
        <v>1</v>
      </c>
      <c r="D44" s="8">
        <v>47910</v>
      </c>
      <c r="E44" s="8"/>
      <c r="F44" s="8"/>
      <c r="G44" s="8">
        <f t="shared" si="9"/>
        <v>47910</v>
      </c>
    </row>
    <row r="45" spans="1:7" x14ac:dyDescent="0.35">
      <c r="A45" s="21"/>
      <c r="B45" s="7" t="s">
        <v>170</v>
      </c>
      <c r="C45" s="8">
        <v>1</v>
      </c>
      <c r="D45" s="8">
        <v>7475</v>
      </c>
      <c r="E45" s="8"/>
      <c r="F45" s="8"/>
      <c r="G45" s="8">
        <f t="shared" si="9"/>
        <v>7475</v>
      </c>
    </row>
    <row r="46" spans="1:7" s="1" customFormat="1" x14ac:dyDescent="0.35">
      <c r="A46" s="20" t="s">
        <v>373</v>
      </c>
      <c r="B46" s="20"/>
      <c r="C46" s="9">
        <f>SUM(C44:C45)</f>
        <v>2</v>
      </c>
      <c r="D46" s="9">
        <f t="shared" ref="D46:F46" si="11">SUM(D44:D45)</f>
        <v>55385</v>
      </c>
      <c r="E46" s="9">
        <f t="shared" si="11"/>
        <v>0</v>
      </c>
      <c r="F46" s="9">
        <f t="shared" si="11"/>
        <v>0</v>
      </c>
      <c r="G46" s="9">
        <f t="shared" si="9"/>
        <v>55385</v>
      </c>
    </row>
    <row r="47" spans="1:7" x14ac:dyDescent="0.35">
      <c r="A47" s="32" t="s">
        <v>374</v>
      </c>
      <c r="B47" s="30" t="s">
        <v>190</v>
      </c>
      <c r="C47" s="31">
        <v>2</v>
      </c>
      <c r="D47" s="31">
        <v>12016</v>
      </c>
      <c r="E47" s="31"/>
      <c r="F47" s="31"/>
      <c r="G47" s="31">
        <v>12016</v>
      </c>
    </row>
    <row r="48" spans="1:7" s="1" customFormat="1" x14ac:dyDescent="0.35">
      <c r="A48" s="23" t="s">
        <v>375</v>
      </c>
      <c r="B48" s="23"/>
      <c r="C48" s="12">
        <v>2</v>
      </c>
      <c r="D48" s="12">
        <v>12016</v>
      </c>
      <c r="E48" s="12">
        <v>0</v>
      </c>
      <c r="F48" s="12">
        <v>0</v>
      </c>
      <c r="G48" s="12">
        <v>12016</v>
      </c>
    </row>
    <row r="49" spans="1:7" x14ac:dyDescent="0.35">
      <c r="A49" s="6" t="s">
        <v>376</v>
      </c>
      <c r="B49" s="7" t="s">
        <v>327</v>
      </c>
      <c r="C49" s="8">
        <v>1</v>
      </c>
      <c r="D49" s="8">
        <v>1102</v>
      </c>
      <c r="E49" s="8"/>
      <c r="F49" s="8"/>
      <c r="G49" s="8">
        <v>1102</v>
      </c>
    </row>
    <row r="50" spans="1:7" s="1" customFormat="1" x14ac:dyDescent="0.35">
      <c r="A50" s="20" t="s">
        <v>377</v>
      </c>
      <c r="B50" s="20"/>
      <c r="C50" s="9">
        <v>1</v>
      </c>
      <c r="D50" s="9">
        <v>1102</v>
      </c>
      <c r="E50" s="9">
        <v>0</v>
      </c>
      <c r="F50" s="9">
        <v>0</v>
      </c>
      <c r="G50" s="9">
        <v>1102</v>
      </c>
    </row>
    <row r="51" spans="1:7" x14ac:dyDescent="0.35">
      <c r="A51" s="29" t="s">
        <v>382</v>
      </c>
      <c r="B51" s="30" t="s">
        <v>328</v>
      </c>
      <c r="C51" s="31"/>
      <c r="D51" s="31"/>
      <c r="E51" s="31">
        <v>1</v>
      </c>
      <c r="F51" s="31">
        <v>49224</v>
      </c>
      <c r="G51" s="31">
        <f>D51+F51</f>
        <v>49224</v>
      </c>
    </row>
    <row r="52" spans="1:7" x14ac:dyDescent="0.35">
      <c r="A52" s="29"/>
      <c r="B52" s="30" t="s">
        <v>227</v>
      </c>
      <c r="C52" s="31"/>
      <c r="D52" s="31"/>
      <c r="E52" s="31">
        <v>1</v>
      </c>
      <c r="F52" s="31">
        <v>20160</v>
      </c>
      <c r="G52" s="31">
        <f t="shared" ref="G52:G53" si="12">D52+F52</f>
        <v>20160</v>
      </c>
    </row>
    <row r="53" spans="1:7" x14ac:dyDescent="0.35">
      <c r="A53" s="29"/>
      <c r="B53" s="30" t="s">
        <v>228</v>
      </c>
      <c r="C53" s="31">
        <v>1</v>
      </c>
      <c r="D53" s="31">
        <v>46614</v>
      </c>
      <c r="E53" s="31"/>
      <c r="F53" s="31"/>
      <c r="G53" s="31">
        <f t="shared" si="12"/>
        <v>46614</v>
      </c>
    </row>
    <row r="54" spans="1:7" s="1" customFormat="1" x14ac:dyDescent="0.35">
      <c r="A54" s="23" t="s">
        <v>383</v>
      </c>
      <c r="B54" s="23"/>
      <c r="C54" s="12">
        <f>SUM(C51:C53)</f>
        <v>1</v>
      </c>
      <c r="D54" s="12">
        <f t="shared" ref="D54:F54" si="13">SUM(D51:D53)</f>
        <v>46614</v>
      </c>
      <c r="E54" s="12">
        <f t="shared" si="13"/>
        <v>2</v>
      </c>
      <c r="F54" s="12">
        <f t="shared" si="13"/>
        <v>69384</v>
      </c>
      <c r="G54" s="12">
        <f>D54+F54</f>
        <v>115998</v>
      </c>
    </row>
    <row r="55" spans="1:7" x14ac:dyDescent="0.35">
      <c r="A55" s="21" t="s">
        <v>386</v>
      </c>
      <c r="B55" s="7" t="s">
        <v>253</v>
      </c>
      <c r="C55" s="8">
        <v>1</v>
      </c>
      <c r="D55" s="8">
        <v>4603</v>
      </c>
      <c r="E55" s="8"/>
      <c r="F55" s="8"/>
      <c r="G55" s="8">
        <f>D55+F55</f>
        <v>4603</v>
      </c>
    </row>
    <row r="56" spans="1:7" x14ac:dyDescent="0.35">
      <c r="A56" s="21"/>
      <c r="B56" s="7" t="s">
        <v>260</v>
      </c>
      <c r="C56" s="8">
        <v>7</v>
      </c>
      <c r="D56" s="8">
        <v>95682</v>
      </c>
      <c r="E56" s="8"/>
      <c r="F56" s="8"/>
      <c r="G56" s="8">
        <f>D56+F56</f>
        <v>95682</v>
      </c>
    </row>
    <row r="57" spans="1:7" s="1" customFormat="1" x14ac:dyDescent="0.35">
      <c r="A57" s="20" t="s">
        <v>387</v>
      </c>
      <c r="B57" s="20"/>
      <c r="C57" s="9">
        <f>SUM(C55:C56)</f>
        <v>8</v>
      </c>
      <c r="D57" s="9">
        <f t="shared" ref="D57:F57" si="14">SUM(D55:D56)</f>
        <v>100285</v>
      </c>
      <c r="E57" s="9">
        <f t="shared" si="14"/>
        <v>0</v>
      </c>
      <c r="F57" s="9">
        <f t="shared" si="14"/>
        <v>0</v>
      </c>
      <c r="G57" s="9">
        <f>D57+F57</f>
        <v>100285</v>
      </c>
    </row>
    <row r="58" spans="1:7" x14ac:dyDescent="0.35">
      <c r="A58" s="29" t="s">
        <v>388</v>
      </c>
      <c r="B58" s="30" t="s">
        <v>262</v>
      </c>
      <c r="C58" s="31">
        <v>2</v>
      </c>
      <c r="D58" s="31">
        <v>10162</v>
      </c>
      <c r="E58" s="31"/>
      <c r="F58" s="31"/>
      <c r="G58" s="31">
        <f>D58+F58</f>
        <v>10162</v>
      </c>
    </row>
    <row r="59" spans="1:7" x14ac:dyDescent="0.35">
      <c r="A59" s="29"/>
      <c r="B59" s="30" t="s">
        <v>270</v>
      </c>
      <c r="C59" s="31"/>
      <c r="D59" s="31"/>
      <c r="E59" s="31">
        <v>1</v>
      </c>
      <c r="F59" s="31">
        <v>40134</v>
      </c>
      <c r="G59" s="31">
        <f t="shared" ref="G59:G60" si="15">D59+F59</f>
        <v>40134</v>
      </c>
    </row>
    <row r="60" spans="1:7" x14ac:dyDescent="0.35">
      <c r="A60" s="29"/>
      <c r="B60" s="30" t="s">
        <v>280</v>
      </c>
      <c r="C60" s="31"/>
      <c r="D60" s="31"/>
      <c r="E60" s="31">
        <v>1</v>
      </c>
      <c r="F60" s="31">
        <v>7710</v>
      </c>
      <c r="G60" s="31">
        <f t="shared" si="15"/>
        <v>7710</v>
      </c>
    </row>
    <row r="61" spans="1:7" s="1" customFormat="1" x14ac:dyDescent="0.35">
      <c r="A61" s="23" t="s">
        <v>389</v>
      </c>
      <c r="B61" s="23"/>
      <c r="C61" s="12">
        <f>SUM(C58:C60)</f>
        <v>2</v>
      </c>
      <c r="D61" s="12">
        <f t="shared" ref="D61:F61" si="16">SUM(D58:D60)</f>
        <v>10162</v>
      </c>
      <c r="E61" s="12">
        <f t="shared" si="16"/>
        <v>2</v>
      </c>
      <c r="F61" s="12">
        <f t="shared" si="16"/>
        <v>47844</v>
      </c>
      <c r="G61" s="12">
        <f>D61+F61</f>
        <v>58006</v>
      </c>
    </row>
    <row r="62" spans="1:7" x14ac:dyDescent="0.35">
      <c r="A62" s="21" t="s">
        <v>390</v>
      </c>
      <c r="B62" s="7" t="s">
        <v>329</v>
      </c>
      <c r="C62" s="8">
        <v>28</v>
      </c>
      <c r="D62" s="8">
        <v>78383</v>
      </c>
      <c r="E62" s="8">
        <v>4</v>
      </c>
      <c r="F62" s="8">
        <v>46206.46</v>
      </c>
      <c r="G62" s="8">
        <f>D62+F62</f>
        <v>124589.45999999999</v>
      </c>
    </row>
    <row r="63" spans="1:7" x14ac:dyDescent="0.35">
      <c r="A63" s="21"/>
      <c r="B63" s="7" t="s">
        <v>330</v>
      </c>
      <c r="C63" s="8">
        <v>72</v>
      </c>
      <c r="D63" s="8">
        <v>289572</v>
      </c>
      <c r="E63" s="8">
        <v>1</v>
      </c>
      <c r="F63" s="8">
        <v>12622</v>
      </c>
      <c r="G63" s="8">
        <f t="shared" ref="G63:G64" si="17">D63+F63</f>
        <v>302194</v>
      </c>
    </row>
    <row r="64" spans="1:7" x14ac:dyDescent="0.35">
      <c r="A64" s="21"/>
      <c r="B64" s="7" t="s">
        <v>331</v>
      </c>
      <c r="C64" s="8">
        <v>21</v>
      </c>
      <c r="D64" s="8">
        <v>57490</v>
      </c>
      <c r="E64" s="8"/>
      <c r="F64" s="8"/>
      <c r="G64" s="8">
        <f t="shared" si="17"/>
        <v>57490</v>
      </c>
    </row>
    <row r="65" spans="1:7" s="1" customFormat="1" x14ac:dyDescent="0.35">
      <c r="A65" s="20" t="s">
        <v>391</v>
      </c>
      <c r="B65" s="20"/>
      <c r="C65" s="9">
        <f>SUM(C62:C64)</f>
        <v>121</v>
      </c>
      <c r="D65" s="9">
        <f t="shared" ref="D65:F65" si="18">SUM(D62:D64)</f>
        <v>425445</v>
      </c>
      <c r="E65" s="9">
        <f t="shared" si="18"/>
        <v>5</v>
      </c>
      <c r="F65" s="9">
        <f t="shared" si="18"/>
        <v>58828.46</v>
      </c>
      <c r="G65" s="9">
        <f>F65+D65</f>
        <v>484273.46</v>
      </c>
    </row>
    <row r="67" spans="1:7" s="14" customFormat="1" ht="29" customHeight="1" x14ac:dyDescent="0.35">
      <c r="A67" s="38" t="s">
        <v>398</v>
      </c>
      <c r="B67" s="38"/>
      <c r="C67" s="39">
        <f>C65+C61+C57+C54+C50+C48+C46+C43+C40+C38+C34+C23+C21+C18</f>
        <v>220</v>
      </c>
      <c r="D67" s="39">
        <f t="shared" ref="D67:G67" si="19">D65+D61+D57+D54+D50+D48+D46+D43+D40+D38+D34+D23+D21+D18</f>
        <v>1602548</v>
      </c>
      <c r="E67" s="39">
        <f t="shared" si="19"/>
        <v>16</v>
      </c>
      <c r="F67" s="39">
        <f t="shared" si="19"/>
        <v>223638.59</v>
      </c>
      <c r="G67" s="39">
        <f t="shared" si="19"/>
        <v>1826186.5899999999</v>
      </c>
    </row>
  </sheetData>
  <mergeCells count="28">
    <mergeCell ref="A43:B43"/>
    <mergeCell ref="A1:G1"/>
    <mergeCell ref="A2:G2"/>
    <mergeCell ref="A3:G3"/>
    <mergeCell ref="A67:B67"/>
    <mergeCell ref="A6:A17"/>
    <mergeCell ref="A18:B18"/>
    <mergeCell ref="A19:A20"/>
    <mergeCell ref="A21:B21"/>
    <mergeCell ref="A23:B23"/>
    <mergeCell ref="A24:A33"/>
    <mergeCell ref="A34:B34"/>
    <mergeCell ref="A35:A37"/>
    <mergeCell ref="A38:B38"/>
    <mergeCell ref="A40:B40"/>
    <mergeCell ref="A41:A42"/>
    <mergeCell ref="A65:B65"/>
    <mergeCell ref="A44:A45"/>
    <mergeCell ref="A46:B46"/>
    <mergeCell ref="A48:B48"/>
    <mergeCell ref="A50:B50"/>
    <mergeCell ref="A51:A53"/>
    <mergeCell ref="A54:B54"/>
    <mergeCell ref="A55:A56"/>
    <mergeCell ref="A57:B57"/>
    <mergeCell ref="A58:A60"/>
    <mergeCell ref="A61:B61"/>
    <mergeCell ref="A62:A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98513-4347-4944-B771-E179F13D6C1D}">
  <dimension ref="A1:J84"/>
  <sheetViews>
    <sheetView workbookViewId="0">
      <selection activeCell="M9" sqref="M9"/>
    </sheetView>
  </sheetViews>
  <sheetFormatPr defaultRowHeight="14.5" x14ac:dyDescent="0.35"/>
  <cols>
    <col min="1" max="1" width="26.6328125" customWidth="1"/>
    <col min="2" max="2" width="21.6328125" customWidth="1"/>
    <col min="3" max="7" width="16.6328125" style="2" customWidth="1"/>
  </cols>
  <sheetData>
    <row r="1" spans="1:7" ht="46" customHeight="1" x14ac:dyDescent="0.35">
      <c r="A1" s="25" t="s">
        <v>401</v>
      </c>
      <c r="B1" s="25"/>
      <c r="C1" s="25"/>
      <c r="D1" s="25"/>
      <c r="E1" s="25"/>
      <c r="F1" s="25"/>
      <c r="G1" s="25"/>
    </row>
    <row r="2" spans="1:7" ht="30" customHeight="1" x14ac:dyDescent="0.35">
      <c r="A2" s="26" t="s">
        <v>400</v>
      </c>
      <c r="B2" s="26"/>
      <c r="C2" s="26"/>
      <c r="D2" s="26"/>
      <c r="E2" s="26"/>
      <c r="F2" s="26"/>
      <c r="G2" s="26"/>
    </row>
    <row r="3" spans="1:7" ht="65" customHeight="1" x14ac:dyDescent="0.35">
      <c r="A3" s="27" t="s">
        <v>402</v>
      </c>
      <c r="B3" s="27"/>
      <c r="C3" s="27"/>
      <c r="D3" s="27"/>
      <c r="E3" s="27"/>
      <c r="F3" s="27"/>
      <c r="G3" s="27"/>
    </row>
    <row r="5" spans="1:7" ht="78" x14ac:dyDescent="0.35">
      <c r="A5" s="34" t="s">
        <v>345</v>
      </c>
      <c r="B5" s="34" t="s">
        <v>346</v>
      </c>
      <c r="C5" s="35" t="s">
        <v>347</v>
      </c>
      <c r="D5" s="35" t="s">
        <v>348</v>
      </c>
      <c r="E5" s="35" t="s">
        <v>349</v>
      </c>
      <c r="F5" s="35" t="s">
        <v>350</v>
      </c>
      <c r="G5" s="35" t="s">
        <v>351</v>
      </c>
    </row>
    <row r="6" spans="1:7" x14ac:dyDescent="0.35">
      <c r="A6" s="29" t="s">
        <v>352</v>
      </c>
      <c r="B6" s="30" t="s">
        <v>2</v>
      </c>
      <c r="C6" s="31">
        <v>2</v>
      </c>
      <c r="D6" s="31">
        <v>49772</v>
      </c>
      <c r="E6" s="31">
        <v>2</v>
      </c>
      <c r="F6" s="31">
        <v>11831.88</v>
      </c>
      <c r="G6" s="31">
        <f>D6+F6</f>
        <v>61603.88</v>
      </c>
    </row>
    <row r="7" spans="1:7" x14ac:dyDescent="0.35">
      <c r="A7" s="29"/>
      <c r="B7" s="30" t="s">
        <v>4</v>
      </c>
      <c r="C7" s="31">
        <v>1</v>
      </c>
      <c r="D7" s="31">
        <v>3059</v>
      </c>
      <c r="E7" s="31"/>
      <c r="F7" s="31"/>
      <c r="G7" s="31">
        <f t="shared" ref="G7:G14" si="0">D7+F7</f>
        <v>3059</v>
      </c>
    </row>
    <row r="8" spans="1:7" x14ac:dyDescent="0.35">
      <c r="A8" s="29"/>
      <c r="B8" s="30" t="s">
        <v>5</v>
      </c>
      <c r="C8" s="31">
        <v>2</v>
      </c>
      <c r="D8" s="31">
        <v>35070</v>
      </c>
      <c r="E8" s="31"/>
      <c r="F8" s="31"/>
      <c r="G8" s="31">
        <f t="shared" si="0"/>
        <v>35070</v>
      </c>
    </row>
    <row r="9" spans="1:7" x14ac:dyDescent="0.35">
      <c r="A9" s="29"/>
      <c r="B9" s="30" t="s">
        <v>8</v>
      </c>
      <c r="C9" s="31">
        <v>1</v>
      </c>
      <c r="D9" s="31">
        <v>15293</v>
      </c>
      <c r="E9" s="31"/>
      <c r="F9" s="31"/>
      <c r="G9" s="31">
        <f t="shared" si="0"/>
        <v>15293</v>
      </c>
    </row>
    <row r="10" spans="1:7" x14ac:dyDescent="0.35">
      <c r="A10" s="29"/>
      <c r="B10" s="30" t="s">
        <v>10</v>
      </c>
      <c r="C10" s="31">
        <v>1</v>
      </c>
      <c r="D10" s="31">
        <v>59454</v>
      </c>
      <c r="E10" s="31"/>
      <c r="F10" s="31"/>
      <c r="G10" s="31">
        <f t="shared" si="0"/>
        <v>59454</v>
      </c>
    </row>
    <row r="11" spans="1:7" x14ac:dyDescent="0.35">
      <c r="A11" s="29"/>
      <c r="B11" s="30" t="s">
        <v>11</v>
      </c>
      <c r="C11" s="31">
        <v>1</v>
      </c>
      <c r="D11" s="31">
        <v>2483</v>
      </c>
      <c r="E11" s="31"/>
      <c r="F11" s="31"/>
      <c r="G11" s="31">
        <f t="shared" si="0"/>
        <v>2483</v>
      </c>
    </row>
    <row r="12" spans="1:7" x14ac:dyDescent="0.35">
      <c r="A12" s="29"/>
      <c r="B12" s="30" t="s">
        <v>12</v>
      </c>
      <c r="C12" s="31">
        <v>1</v>
      </c>
      <c r="D12" s="31">
        <v>60331</v>
      </c>
      <c r="E12" s="31"/>
      <c r="F12" s="31"/>
      <c r="G12" s="31">
        <f t="shared" si="0"/>
        <v>60331</v>
      </c>
    </row>
    <row r="13" spans="1:7" x14ac:dyDescent="0.35">
      <c r="A13" s="29"/>
      <c r="B13" s="30" t="s">
        <v>13</v>
      </c>
      <c r="C13" s="31">
        <v>1</v>
      </c>
      <c r="D13" s="31">
        <v>8451</v>
      </c>
      <c r="E13" s="31"/>
      <c r="F13" s="31"/>
      <c r="G13" s="31">
        <f t="shared" si="0"/>
        <v>8451</v>
      </c>
    </row>
    <row r="14" spans="1:7" x14ac:dyDescent="0.35">
      <c r="A14" s="29"/>
      <c r="B14" s="30" t="s">
        <v>20</v>
      </c>
      <c r="C14" s="31">
        <v>1</v>
      </c>
      <c r="D14" s="31">
        <v>27797</v>
      </c>
      <c r="E14" s="31"/>
      <c r="F14" s="31"/>
      <c r="G14" s="31">
        <f t="shared" si="0"/>
        <v>27797</v>
      </c>
    </row>
    <row r="15" spans="1:7" s="1" customFormat="1" x14ac:dyDescent="0.35">
      <c r="A15" s="23" t="s">
        <v>354</v>
      </c>
      <c r="B15" s="23"/>
      <c r="C15" s="12">
        <f>SUM(C6:C14)</f>
        <v>11</v>
      </c>
      <c r="D15" s="12">
        <f t="shared" ref="D15:F15" si="1">SUM(D6:D14)</f>
        <v>261710</v>
      </c>
      <c r="E15" s="12">
        <f t="shared" si="1"/>
        <v>2</v>
      </c>
      <c r="F15" s="12">
        <f t="shared" si="1"/>
        <v>11831.88</v>
      </c>
      <c r="G15" s="12">
        <f>D15+F15</f>
        <v>273541.88</v>
      </c>
    </row>
    <row r="16" spans="1:7" x14ac:dyDescent="0.35">
      <c r="A16" s="6" t="s">
        <v>356</v>
      </c>
      <c r="B16" s="7" t="s">
        <v>39</v>
      </c>
      <c r="C16" s="8"/>
      <c r="D16" s="8"/>
      <c r="E16" s="8">
        <v>1</v>
      </c>
      <c r="F16" s="8">
        <v>1400</v>
      </c>
      <c r="G16" s="8">
        <v>1400</v>
      </c>
    </row>
    <row r="17" spans="1:7" s="1" customFormat="1" x14ac:dyDescent="0.35">
      <c r="A17" s="20" t="s">
        <v>357</v>
      </c>
      <c r="B17" s="20"/>
      <c r="C17" s="9">
        <v>0</v>
      </c>
      <c r="D17" s="9">
        <v>0</v>
      </c>
      <c r="E17" s="9">
        <v>1</v>
      </c>
      <c r="F17" s="9">
        <v>1400</v>
      </c>
      <c r="G17" s="9">
        <v>1400</v>
      </c>
    </row>
    <row r="18" spans="1:7" x14ac:dyDescent="0.35">
      <c r="A18" s="32" t="s">
        <v>358</v>
      </c>
      <c r="B18" s="30" t="s">
        <v>41</v>
      </c>
      <c r="C18" s="31">
        <v>1</v>
      </c>
      <c r="D18" s="31">
        <v>9356</v>
      </c>
      <c r="E18" s="31"/>
      <c r="F18" s="31"/>
      <c r="G18" s="31">
        <v>9356</v>
      </c>
    </row>
    <row r="19" spans="1:7" s="1" customFormat="1" x14ac:dyDescent="0.35">
      <c r="A19" s="23" t="s">
        <v>359</v>
      </c>
      <c r="B19" s="23"/>
      <c r="C19" s="12">
        <v>1</v>
      </c>
      <c r="D19" s="12">
        <v>9356</v>
      </c>
      <c r="E19" s="12">
        <v>0</v>
      </c>
      <c r="F19" s="12">
        <v>0</v>
      </c>
      <c r="G19" s="12">
        <v>9356</v>
      </c>
    </row>
    <row r="20" spans="1:7" x14ac:dyDescent="0.35">
      <c r="A20" s="21" t="s">
        <v>360</v>
      </c>
      <c r="B20" s="7" t="s">
        <v>319</v>
      </c>
      <c r="C20" s="8"/>
      <c r="D20" s="8"/>
      <c r="E20" s="8">
        <v>1</v>
      </c>
      <c r="F20" s="8">
        <v>6500</v>
      </c>
      <c r="G20" s="8">
        <f>D20+F20</f>
        <v>6500</v>
      </c>
    </row>
    <row r="21" spans="1:7" x14ac:dyDescent="0.35">
      <c r="A21" s="21"/>
      <c r="B21" s="7" t="s">
        <v>51</v>
      </c>
      <c r="C21" s="8">
        <v>1</v>
      </c>
      <c r="D21" s="8">
        <v>6629</v>
      </c>
      <c r="E21" s="8"/>
      <c r="F21" s="8"/>
      <c r="G21" s="8">
        <f t="shared" ref="G21:G22" si="2">D21+F21</f>
        <v>6629</v>
      </c>
    </row>
    <row r="22" spans="1:7" x14ac:dyDescent="0.35">
      <c r="A22" s="21"/>
      <c r="B22" s="7" t="s">
        <v>55</v>
      </c>
      <c r="C22" s="8">
        <v>1</v>
      </c>
      <c r="D22" s="8">
        <v>20645</v>
      </c>
      <c r="E22" s="8"/>
      <c r="F22" s="8"/>
      <c r="G22" s="8">
        <f t="shared" si="2"/>
        <v>20645</v>
      </c>
    </row>
    <row r="23" spans="1:7" s="1" customFormat="1" x14ac:dyDescent="0.35">
      <c r="A23" s="20" t="s">
        <v>361</v>
      </c>
      <c r="B23" s="20"/>
      <c r="C23" s="9">
        <f>SUM(C20:C22)</f>
        <v>2</v>
      </c>
      <c r="D23" s="9">
        <f t="shared" ref="D23:F23" si="3">SUM(D20:D22)</f>
        <v>27274</v>
      </c>
      <c r="E23" s="9">
        <f t="shared" si="3"/>
        <v>1</v>
      </c>
      <c r="F23" s="9">
        <f t="shared" si="3"/>
        <v>6500</v>
      </c>
      <c r="G23" s="9">
        <f>D23+F23</f>
        <v>33774</v>
      </c>
    </row>
    <row r="24" spans="1:7" x14ac:dyDescent="0.35">
      <c r="A24" s="29" t="s">
        <v>364</v>
      </c>
      <c r="B24" s="30" t="s">
        <v>74</v>
      </c>
      <c r="C24" s="31">
        <v>2</v>
      </c>
      <c r="D24" s="31">
        <v>116339</v>
      </c>
      <c r="E24" s="31"/>
      <c r="F24" s="31"/>
      <c r="G24" s="31">
        <f>D24+F24</f>
        <v>116339</v>
      </c>
    </row>
    <row r="25" spans="1:7" x14ac:dyDescent="0.35">
      <c r="A25" s="29"/>
      <c r="B25" s="30" t="s">
        <v>75</v>
      </c>
      <c r="C25" s="31">
        <v>1</v>
      </c>
      <c r="D25" s="31">
        <v>35770</v>
      </c>
      <c r="E25" s="31"/>
      <c r="F25" s="31"/>
      <c r="G25" s="31">
        <f t="shared" ref="G25:G31" si="4">D25+F25</f>
        <v>35770</v>
      </c>
    </row>
    <row r="26" spans="1:7" x14ac:dyDescent="0.35">
      <c r="A26" s="29"/>
      <c r="B26" s="30" t="s">
        <v>78</v>
      </c>
      <c r="C26" s="31">
        <v>2</v>
      </c>
      <c r="D26" s="31">
        <v>155150</v>
      </c>
      <c r="E26" s="31"/>
      <c r="F26" s="31"/>
      <c r="G26" s="31">
        <f t="shared" si="4"/>
        <v>155150</v>
      </c>
    </row>
    <row r="27" spans="1:7" x14ac:dyDescent="0.35">
      <c r="A27" s="29"/>
      <c r="B27" s="30" t="s">
        <v>82</v>
      </c>
      <c r="C27" s="31">
        <v>1</v>
      </c>
      <c r="D27" s="31">
        <v>47082</v>
      </c>
      <c r="E27" s="31"/>
      <c r="F27" s="31"/>
      <c r="G27" s="31">
        <f t="shared" si="4"/>
        <v>47082</v>
      </c>
    </row>
    <row r="28" spans="1:7" x14ac:dyDescent="0.35">
      <c r="A28" s="29"/>
      <c r="B28" s="30" t="s">
        <v>87</v>
      </c>
      <c r="C28" s="31">
        <v>2</v>
      </c>
      <c r="D28" s="31">
        <v>78120</v>
      </c>
      <c r="E28" s="31"/>
      <c r="F28" s="31"/>
      <c r="G28" s="31">
        <f t="shared" si="4"/>
        <v>78120</v>
      </c>
    </row>
    <row r="29" spans="1:7" x14ac:dyDescent="0.35">
      <c r="A29" s="29"/>
      <c r="B29" s="30" t="s">
        <v>95</v>
      </c>
      <c r="C29" s="31">
        <v>1</v>
      </c>
      <c r="D29" s="31">
        <v>5657</v>
      </c>
      <c r="E29" s="31"/>
      <c r="F29" s="31"/>
      <c r="G29" s="31">
        <f t="shared" si="4"/>
        <v>5657</v>
      </c>
    </row>
    <row r="30" spans="1:7" x14ac:dyDescent="0.35">
      <c r="A30" s="29"/>
      <c r="B30" s="30" t="s">
        <v>96</v>
      </c>
      <c r="C30" s="31">
        <v>2</v>
      </c>
      <c r="D30" s="31">
        <v>176324</v>
      </c>
      <c r="E30" s="31"/>
      <c r="F30" s="31"/>
      <c r="G30" s="31">
        <f t="shared" si="4"/>
        <v>176324</v>
      </c>
    </row>
    <row r="31" spans="1:7" s="1" customFormat="1" x14ac:dyDescent="0.35">
      <c r="A31" s="23" t="s">
        <v>403</v>
      </c>
      <c r="B31" s="23"/>
      <c r="C31" s="12">
        <f>SUM(C24:C30)</f>
        <v>11</v>
      </c>
      <c r="D31" s="12">
        <f t="shared" ref="D31:F31" si="5">SUM(D24:D30)</f>
        <v>614442</v>
      </c>
      <c r="E31" s="12">
        <f t="shared" si="5"/>
        <v>0</v>
      </c>
      <c r="F31" s="12">
        <f t="shared" si="5"/>
        <v>0</v>
      </c>
      <c r="G31" s="12">
        <f t="shared" si="4"/>
        <v>614442</v>
      </c>
    </row>
    <row r="32" spans="1:7" x14ac:dyDescent="0.35">
      <c r="A32" s="6" t="s">
        <v>366</v>
      </c>
      <c r="B32" s="7" t="s">
        <v>100</v>
      </c>
      <c r="C32" s="8"/>
      <c r="D32" s="8"/>
      <c r="E32" s="8">
        <v>1</v>
      </c>
      <c r="F32" s="8">
        <v>20609</v>
      </c>
      <c r="G32" s="8">
        <v>20609</v>
      </c>
    </row>
    <row r="33" spans="1:7" s="1" customFormat="1" x14ac:dyDescent="0.35">
      <c r="A33" s="20" t="s">
        <v>367</v>
      </c>
      <c r="B33" s="20"/>
      <c r="C33" s="9">
        <v>0</v>
      </c>
      <c r="D33" s="9">
        <v>0</v>
      </c>
      <c r="E33" s="9">
        <v>1</v>
      </c>
      <c r="F33" s="9">
        <v>20609</v>
      </c>
      <c r="G33" s="9">
        <v>20609</v>
      </c>
    </row>
    <row r="34" spans="1:7" x14ac:dyDescent="0.35">
      <c r="A34" s="29" t="s">
        <v>370</v>
      </c>
      <c r="B34" s="30" t="s">
        <v>130</v>
      </c>
      <c r="C34" s="31">
        <v>2</v>
      </c>
      <c r="D34" s="31">
        <v>57717</v>
      </c>
      <c r="E34" s="31"/>
      <c r="F34" s="31"/>
      <c r="G34" s="31">
        <f>D34+F34</f>
        <v>57717</v>
      </c>
    </row>
    <row r="35" spans="1:7" x14ac:dyDescent="0.35">
      <c r="A35" s="29"/>
      <c r="B35" s="30" t="s">
        <v>132</v>
      </c>
      <c r="C35" s="31">
        <v>1</v>
      </c>
      <c r="D35" s="31">
        <v>13640</v>
      </c>
      <c r="E35" s="31">
        <v>1</v>
      </c>
      <c r="F35" s="31">
        <v>2120</v>
      </c>
      <c r="G35" s="31">
        <f t="shared" ref="G35:G40" si="6">D35+F35</f>
        <v>15760</v>
      </c>
    </row>
    <row r="36" spans="1:7" x14ac:dyDescent="0.35">
      <c r="A36" s="29"/>
      <c r="B36" s="30" t="s">
        <v>332</v>
      </c>
      <c r="C36" s="31">
        <v>2</v>
      </c>
      <c r="D36" s="31">
        <v>133912</v>
      </c>
      <c r="E36" s="31"/>
      <c r="F36" s="31"/>
      <c r="G36" s="31">
        <f t="shared" si="6"/>
        <v>133912</v>
      </c>
    </row>
    <row r="37" spans="1:7" x14ac:dyDescent="0.35">
      <c r="A37" s="29"/>
      <c r="B37" s="30" t="s">
        <v>136</v>
      </c>
      <c r="C37" s="31">
        <v>2</v>
      </c>
      <c r="D37" s="31">
        <v>17840</v>
      </c>
      <c r="E37" s="31">
        <v>1</v>
      </c>
      <c r="F37" s="31">
        <v>126200</v>
      </c>
      <c r="G37" s="31">
        <f t="shared" si="6"/>
        <v>144040</v>
      </c>
    </row>
    <row r="38" spans="1:7" x14ac:dyDescent="0.35">
      <c r="A38" s="29"/>
      <c r="B38" s="30" t="s">
        <v>139</v>
      </c>
      <c r="C38" s="31"/>
      <c r="D38" s="31"/>
      <c r="E38" s="31">
        <v>1</v>
      </c>
      <c r="F38" s="31">
        <v>11010</v>
      </c>
      <c r="G38" s="31">
        <f t="shared" si="6"/>
        <v>11010</v>
      </c>
    </row>
    <row r="39" spans="1:7" x14ac:dyDescent="0.35">
      <c r="A39" s="29"/>
      <c r="B39" s="30" t="s">
        <v>140</v>
      </c>
      <c r="C39" s="31">
        <v>1</v>
      </c>
      <c r="D39" s="31">
        <v>6807</v>
      </c>
      <c r="E39" s="31"/>
      <c r="F39" s="31"/>
      <c r="G39" s="31">
        <f t="shared" si="6"/>
        <v>6807</v>
      </c>
    </row>
    <row r="40" spans="1:7" x14ac:dyDescent="0.35">
      <c r="A40" s="29"/>
      <c r="B40" s="30" t="s">
        <v>146</v>
      </c>
      <c r="C40" s="31">
        <v>3</v>
      </c>
      <c r="D40" s="31">
        <v>173447</v>
      </c>
      <c r="E40" s="31"/>
      <c r="F40" s="31"/>
      <c r="G40" s="31">
        <f t="shared" si="6"/>
        <v>173447</v>
      </c>
    </row>
    <row r="41" spans="1:7" s="1" customFormat="1" x14ac:dyDescent="0.35">
      <c r="A41" s="23" t="s">
        <v>371</v>
      </c>
      <c r="B41" s="23"/>
      <c r="C41" s="12">
        <f>SUM(C34:C40)</f>
        <v>11</v>
      </c>
      <c r="D41" s="12">
        <f t="shared" ref="D41:F41" si="7">SUM(D34:D40)</f>
        <v>403363</v>
      </c>
      <c r="E41" s="12">
        <f t="shared" si="7"/>
        <v>3</v>
      </c>
      <c r="F41" s="12">
        <f t="shared" si="7"/>
        <v>139330</v>
      </c>
      <c r="G41" s="12">
        <f>D41+F41</f>
        <v>542693</v>
      </c>
    </row>
    <row r="42" spans="1:7" x14ac:dyDescent="0.35">
      <c r="A42" s="21" t="s">
        <v>372</v>
      </c>
      <c r="B42" s="7" t="s">
        <v>326</v>
      </c>
      <c r="C42" s="8"/>
      <c r="D42" s="8"/>
      <c r="E42" s="8">
        <v>1</v>
      </c>
      <c r="F42" s="8">
        <v>9151</v>
      </c>
      <c r="G42" s="8">
        <f>D42+F42</f>
        <v>9151</v>
      </c>
    </row>
    <row r="43" spans="1:7" x14ac:dyDescent="0.35">
      <c r="A43" s="21"/>
      <c r="B43" s="7" t="s">
        <v>172</v>
      </c>
      <c r="C43" s="8"/>
      <c r="D43" s="8"/>
      <c r="E43" s="8">
        <v>1</v>
      </c>
      <c r="F43" s="8">
        <v>3152</v>
      </c>
      <c r="G43" s="8">
        <f t="shared" ref="G43:G44" si="8">D43+F43</f>
        <v>3152</v>
      </c>
    </row>
    <row r="44" spans="1:7" x14ac:dyDescent="0.35">
      <c r="A44" s="21"/>
      <c r="B44" s="7" t="s">
        <v>179</v>
      </c>
      <c r="C44" s="8">
        <v>1</v>
      </c>
      <c r="D44" s="8">
        <v>39558</v>
      </c>
      <c r="E44" s="8"/>
      <c r="F44" s="8"/>
      <c r="G44" s="8">
        <f t="shared" si="8"/>
        <v>39558</v>
      </c>
    </row>
    <row r="45" spans="1:7" s="1" customFormat="1" x14ac:dyDescent="0.35">
      <c r="A45" s="40" t="s">
        <v>373</v>
      </c>
      <c r="B45" s="40"/>
      <c r="C45" s="9">
        <f>SUM(C42:C44)</f>
        <v>1</v>
      </c>
      <c r="D45" s="9">
        <f t="shared" ref="D45:F45" si="9">SUM(D42:D44)</f>
        <v>39558</v>
      </c>
      <c r="E45" s="9">
        <f t="shared" si="9"/>
        <v>2</v>
      </c>
      <c r="F45" s="9">
        <f t="shared" si="9"/>
        <v>12303</v>
      </c>
      <c r="G45" s="9">
        <f>D45+F45</f>
        <v>51861</v>
      </c>
    </row>
    <row r="46" spans="1:7" x14ac:dyDescent="0.35">
      <c r="A46" s="32" t="s">
        <v>374</v>
      </c>
      <c r="B46" s="30" t="s">
        <v>189</v>
      </c>
      <c r="C46" s="31"/>
      <c r="D46" s="31"/>
      <c r="E46" s="31">
        <v>1</v>
      </c>
      <c r="F46" s="31">
        <v>1325</v>
      </c>
      <c r="G46" s="31">
        <v>1325</v>
      </c>
    </row>
    <row r="47" spans="1:7" s="1" customFormat="1" x14ac:dyDescent="0.35">
      <c r="A47" s="23" t="s">
        <v>375</v>
      </c>
      <c r="B47" s="23"/>
      <c r="C47" s="12">
        <v>0</v>
      </c>
      <c r="D47" s="12">
        <v>0</v>
      </c>
      <c r="E47" s="12">
        <v>1</v>
      </c>
      <c r="F47" s="12">
        <v>1325</v>
      </c>
      <c r="G47" s="12">
        <v>1325</v>
      </c>
    </row>
    <row r="48" spans="1:7" x14ac:dyDescent="0.35">
      <c r="A48" s="21" t="s">
        <v>376</v>
      </c>
      <c r="B48" s="7" t="s">
        <v>333</v>
      </c>
      <c r="C48" s="8"/>
      <c r="D48" s="8"/>
      <c r="E48" s="8">
        <v>1</v>
      </c>
      <c r="F48" s="8">
        <v>2000</v>
      </c>
      <c r="G48" s="8">
        <v>2000</v>
      </c>
    </row>
    <row r="49" spans="1:7" x14ac:dyDescent="0.35">
      <c r="A49" s="21"/>
      <c r="B49" s="7" t="s">
        <v>334</v>
      </c>
      <c r="C49" s="8"/>
      <c r="D49" s="8"/>
      <c r="E49" s="8">
        <v>1</v>
      </c>
      <c r="F49" s="8">
        <v>210</v>
      </c>
      <c r="G49" s="8">
        <v>210</v>
      </c>
    </row>
    <row r="50" spans="1:7" s="1" customFormat="1" x14ac:dyDescent="0.35">
      <c r="A50" s="20" t="s">
        <v>377</v>
      </c>
      <c r="B50" s="20"/>
      <c r="C50" s="9">
        <v>0</v>
      </c>
      <c r="D50" s="9">
        <v>0</v>
      </c>
      <c r="E50" s="9">
        <f>SUM(E48:E49)</f>
        <v>2</v>
      </c>
      <c r="F50" s="9">
        <f>SUM(F48:F49)</f>
        <v>2210</v>
      </c>
      <c r="G50" s="9">
        <f>SUM(G48:G49)</f>
        <v>2210</v>
      </c>
    </row>
    <row r="51" spans="1:7" x14ac:dyDescent="0.35">
      <c r="A51" s="32" t="s">
        <v>380</v>
      </c>
      <c r="B51" s="30" t="s">
        <v>215</v>
      </c>
      <c r="C51" s="31"/>
      <c r="D51" s="31"/>
      <c r="E51" s="31">
        <v>1</v>
      </c>
      <c r="F51" s="31">
        <v>32020</v>
      </c>
      <c r="G51" s="31">
        <v>32020</v>
      </c>
    </row>
    <row r="52" spans="1:7" s="1" customFormat="1" x14ac:dyDescent="0.35">
      <c r="A52" s="23" t="s">
        <v>381</v>
      </c>
      <c r="B52" s="23"/>
      <c r="C52" s="12">
        <v>0</v>
      </c>
      <c r="D52" s="12">
        <v>0</v>
      </c>
      <c r="E52" s="12">
        <f>SUM(E51:E51)</f>
        <v>1</v>
      </c>
      <c r="F52" s="12">
        <f>SUM(F51:F51)</f>
        <v>32020</v>
      </c>
      <c r="G52" s="12">
        <v>32020</v>
      </c>
    </row>
    <row r="53" spans="1:7" x14ac:dyDescent="0.35">
      <c r="A53" s="21" t="s">
        <v>382</v>
      </c>
      <c r="B53" s="7" t="s">
        <v>227</v>
      </c>
      <c r="C53" s="8"/>
      <c r="D53" s="8"/>
      <c r="E53" s="8">
        <v>2</v>
      </c>
      <c r="F53" s="8">
        <v>41962</v>
      </c>
      <c r="G53" s="8">
        <f>F53+D53</f>
        <v>41962</v>
      </c>
    </row>
    <row r="54" spans="1:7" x14ac:dyDescent="0.35">
      <c r="A54" s="21"/>
      <c r="B54" s="7" t="s">
        <v>228</v>
      </c>
      <c r="C54" s="8"/>
      <c r="D54" s="8"/>
      <c r="E54" s="8">
        <v>1</v>
      </c>
      <c r="F54" s="8">
        <v>113783</v>
      </c>
      <c r="G54" s="8">
        <f t="shared" ref="G54:G55" si="10">F54+D54</f>
        <v>113783</v>
      </c>
    </row>
    <row r="55" spans="1:7" s="1" customFormat="1" x14ac:dyDescent="0.35">
      <c r="A55" s="20" t="s">
        <v>383</v>
      </c>
      <c r="B55" s="20"/>
      <c r="C55" s="9">
        <v>0</v>
      </c>
      <c r="D55" s="9">
        <v>0</v>
      </c>
      <c r="E55" s="9">
        <f>SUM(E53:E54)</f>
        <v>3</v>
      </c>
      <c r="F55" s="9">
        <f>SUM(F53:F54)</f>
        <v>155745</v>
      </c>
      <c r="G55" s="9">
        <f t="shared" si="10"/>
        <v>155745</v>
      </c>
    </row>
    <row r="56" spans="1:7" x14ac:dyDescent="0.35">
      <c r="A56" s="29" t="s">
        <v>384</v>
      </c>
      <c r="B56" s="30" t="s">
        <v>232</v>
      </c>
      <c r="C56" s="31">
        <v>2</v>
      </c>
      <c r="D56" s="31">
        <v>226674</v>
      </c>
      <c r="E56" s="31"/>
      <c r="F56" s="31"/>
      <c r="G56" s="31">
        <f>F56+D56</f>
        <v>226674</v>
      </c>
    </row>
    <row r="57" spans="1:7" x14ac:dyDescent="0.35">
      <c r="A57" s="29"/>
      <c r="B57" s="30" t="s">
        <v>234</v>
      </c>
      <c r="C57" s="31">
        <v>1</v>
      </c>
      <c r="D57" s="31">
        <v>13248</v>
      </c>
      <c r="E57" s="31"/>
      <c r="F57" s="31"/>
      <c r="G57" s="31">
        <f t="shared" ref="G57:G69" si="11">F57+D57</f>
        <v>13248</v>
      </c>
    </row>
    <row r="58" spans="1:7" x14ac:dyDescent="0.35">
      <c r="A58" s="29"/>
      <c r="B58" s="30" t="s">
        <v>237</v>
      </c>
      <c r="C58" s="31">
        <v>2</v>
      </c>
      <c r="D58" s="31">
        <v>130697</v>
      </c>
      <c r="E58" s="31"/>
      <c r="F58" s="31"/>
      <c r="G58" s="31">
        <f t="shared" si="11"/>
        <v>130697</v>
      </c>
    </row>
    <row r="59" spans="1:7" x14ac:dyDescent="0.35">
      <c r="A59" s="29"/>
      <c r="B59" s="30" t="s">
        <v>335</v>
      </c>
      <c r="C59" s="31">
        <v>1</v>
      </c>
      <c r="D59" s="31">
        <v>18732</v>
      </c>
      <c r="E59" s="31"/>
      <c r="F59" s="31"/>
      <c r="G59" s="31">
        <f t="shared" si="11"/>
        <v>18732</v>
      </c>
    </row>
    <row r="60" spans="1:7" x14ac:dyDescent="0.35">
      <c r="A60" s="29"/>
      <c r="B60" s="30" t="s">
        <v>238</v>
      </c>
      <c r="C60" s="31">
        <v>2</v>
      </c>
      <c r="D60" s="31">
        <v>167697</v>
      </c>
      <c r="E60" s="31"/>
      <c r="F60" s="31"/>
      <c r="G60" s="31">
        <f t="shared" si="11"/>
        <v>167697</v>
      </c>
    </row>
    <row r="61" spans="1:7" x14ac:dyDescent="0.35">
      <c r="A61" s="29"/>
      <c r="B61" s="30" t="s">
        <v>239</v>
      </c>
      <c r="C61" s="31">
        <v>1</v>
      </c>
      <c r="D61" s="31">
        <v>9972</v>
      </c>
      <c r="E61" s="31"/>
      <c r="F61" s="31"/>
      <c r="G61" s="31">
        <f t="shared" si="11"/>
        <v>9972</v>
      </c>
    </row>
    <row r="62" spans="1:7" x14ac:dyDescent="0.35">
      <c r="A62" s="29"/>
      <c r="B62" s="30" t="s">
        <v>240</v>
      </c>
      <c r="C62" s="31">
        <v>3</v>
      </c>
      <c r="D62" s="31">
        <v>127554</v>
      </c>
      <c r="E62" s="31"/>
      <c r="F62" s="31"/>
      <c r="G62" s="31">
        <f t="shared" si="11"/>
        <v>127554</v>
      </c>
    </row>
    <row r="63" spans="1:7" x14ac:dyDescent="0.35">
      <c r="A63" s="29"/>
      <c r="B63" s="30" t="s">
        <v>242</v>
      </c>
      <c r="C63" s="31">
        <v>2</v>
      </c>
      <c r="D63" s="31">
        <v>89608</v>
      </c>
      <c r="E63" s="31">
        <v>1</v>
      </c>
      <c r="F63" s="31">
        <v>85680</v>
      </c>
      <c r="G63" s="31">
        <f t="shared" si="11"/>
        <v>175288</v>
      </c>
    </row>
    <row r="64" spans="1:7" x14ac:dyDescent="0.35">
      <c r="A64" s="29"/>
      <c r="B64" s="30" t="s">
        <v>336</v>
      </c>
      <c r="C64" s="31">
        <v>1</v>
      </c>
      <c r="D64" s="31">
        <v>168111</v>
      </c>
      <c r="E64" s="31"/>
      <c r="F64" s="31"/>
      <c r="G64" s="31">
        <f t="shared" si="11"/>
        <v>168111</v>
      </c>
    </row>
    <row r="65" spans="1:7" x14ac:dyDescent="0.35">
      <c r="A65" s="29"/>
      <c r="B65" s="30" t="s">
        <v>337</v>
      </c>
      <c r="C65" s="31">
        <v>4</v>
      </c>
      <c r="D65" s="31">
        <v>220697</v>
      </c>
      <c r="E65" s="31">
        <v>1</v>
      </c>
      <c r="F65" s="31">
        <v>29483</v>
      </c>
      <c r="G65" s="31">
        <f t="shared" si="11"/>
        <v>250180</v>
      </c>
    </row>
    <row r="66" spans="1:7" x14ac:dyDescent="0.35">
      <c r="A66" s="29"/>
      <c r="B66" s="30" t="s">
        <v>338</v>
      </c>
      <c r="C66" s="31">
        <v>3</v>
      </c>
      <c r="D66" s="31">
        <v>112228</v>
      </c>
      <c r="E66" s="31"/>
      <c r="F66" s="31"/>
      <c r="G66" s="31">
        <f t="shared" si="11"/>
        <v>112228</v>
      </c>
    </row>
    <row r="67" spans="1:7" x14ac:dyDescent="0.35">
      <c r="A67" s="29"/>
      <c r="B67" s="30" t="s">
        <v>339</v>
      </c>
      <c r="C67" s="31">
        <v>2</v>
      </c>
      <c r="D67" s="31">
        <v>118640</v>
      </c>
      <c r="E67" s="31"/>
      <c r="F67" s="31"/>
      <c r="G67" s="31">
        <f t="shared" si="11"/>
        <v>118640</v>
      </c>
    </row>
    <row r="68" spans="1:7" x14ac:dyDescent="0.35">
      <c r="A68" s="29"/>
      <c r="B68" s="30" t="s">
        <v>246</v>
      </c>
      <c r="C68" s="31">
        <v>1</v>
      </c>
      <c r="D68" s="31">
        <v>9258</v>
      </c>
      <c r="E68" s="31"/>
      <c r="F68" s="31"/>
      <c r="G68" s="31">
        <f t="shared" si="11"/>
        <v>9258</v>
      </c>
    </row>
    <row r="69" spans="1:7" x14ac:dyDescent="0.35">
      <c r="A69" s="29"/>
      <c r="B69" s="30" t="s">
        <v>247</v>
      </c>
      <c r="C69" s="31">
        <v>1</v>
      </c>
      <c r="D69" s="31">
        <v>13590</v>
      </c>
      <c r="E69" s="31"/>
      <c r="F69" s="31"/>
      <c r="G69" s="31">
        <f t="shared" si="11"/>
        <v>13590</v>
      </c>
    </row>
    <row r="70" spans="1:7" s="1" customFormat="1" x14ac:dyDescent="0.35">
      <c r="A70" s="23" t="s">
        <v>385</v>
      </c>
      <c r="B70" s="23"/>
      <c r="C70" s="12">
        <f>SUM(C56:C69)</f>
        <v>26</v>
      </c>
      <c r="D70" s="12">
        <f t="shared" ref="D70:F70" si="12">SUM(D56:D69)</f>
        <v>1426706</v>
      </c>
      <c r="E70" s="12">
        <f t="shared" si="12"/>
        <v>2</v>
      </c>
      <c r="F70" s="12">
        <f t="shared" si="12"/>
        <v>115163</v>
      </c>
      <c r="G70" s="12">
        <f>D70+F70</f>
        <v>1541869</v>
      </c>
    </row>
    <row r="71" spans="1:7" x14ac:dyDescent="0.35">
      <c r="A71" s="21" t="s">
        <v>388</v>
      </c>
      <c r="B71" s="7" t="s">
        <v>271</v>
      </c>
      <c r="C71" s="8"/>
      <c r="D71" s="8"/>
      <c r="E71" s="8">
        <v>1</v>
      </c>
      <c r="F71" s="8">
        <v>31771.35</v>
      </c>
      <c r="G71" s="8">
        <f>F71+D71</f>
        <v>31771.35</v>
      </c>
    </row>
    <row r="72" spans="1:7" x14ac:dyDescent="0.35">
      <c r="A72" s="21"/>
      <c r="B72" s="7" t="s">
        <v>220</v>
      </c>
      <c r="C72" s="8"/>
      <c r="D72" s="8"/>
      <c r="E72" s="8">
        <v>2</v>
      </c>
      <c r="F72" s="8">
        <v>2731</v>
      </c>
      <c r="G72" s="8">
        <f t="shared" ref="G72:G73" si="13">F72+D72</f>
        <v>2731</v>
      </c>
    </row>
    <row r="73" spans="1:7" s="1" customFormat="1" x14ac:dyDescent="0.35">
      <c r="A73" s="20" t="s">
        <v>389</v>
      </c>
      <c r="B73" s="20"/>
      <c r="C73" s="9">
        <v>0</v>
      </c>
      <c r="D73" s="9">
        <v>0</v>
      </c>
      <c r="E73" s="9">
        <f>SUM(E71:E72)</f>
        <v>3</v>
      </c>
      <c r="F73" s="9">
        <f>SUM(F71:F72)</f>
        <v>34502.35</v>
      </c>
      <c r="G73" s="9">
        <f t="shared" si="13"/>
        <v>34502.35</v>
      </c>
    </row>
    <row r="74" spans="1:7" x14ac:dyDescent="0.35">
      <c r="A74" s="29" t="s">
        <v>390</v>
      </c>
      <c r="B74" s="30" t="s">
        <v>340</v>
      </c>
      <c r="C74" s="31">
        <v>1</v>
      </c>
      <c r="D74" s="31">
        <v>10728</v>
      </c>
      <c r="E74" s="31"/>
      <c r="F74" s="31"/>
      <c r="G74" s="31">
        <f>F74+D74</f>
        <v>10728</v>
      </c>
    </row>
    <row r="75" spans="1:7" x14ac:dyDescent="0.35">
      <c r="A75" s="29"/>
      <c r="B75" s="30" t="s">
        <v>341</v>
      </c>
      <c r="C75" s="31"/>
      <c r="D75" s="31"/>
      <c r="E75" s="31">
        <v>1</v>
      </c>
      <c r="F75" s="31">
        <v>23348.400000000001</v>
      </c>
      <c r="G75" s="31">
        <f t="shared" ref="G75:G76" si="14">F75+D75</f>
        <v>23348.400000000001</v>
      </c>
    </row>
    <row r="76" spans="1:7" s="1" customFormat="1" x14ac:dyDescent="0.35">
      <c r="A76" s="23" t="s">
        <v>391</v>
      </c>
      <c r="B76" s="23"/>
      <c r="C76" s="12">
        <f>SUM(C74:C75)</f>
        <v>1</v>
      </c>
      <c r="D76" s="12">
        <f t="shared" ref="D76:F76" si="15">SUM(D74:D75)</f>
        <v>10728</v>
      </c>
      <c r="E76" s="12">
        <f t="shared" si="15"/>
        <v>1</v>
      </c>
      <c r="F76" s="12">
        <f t="shared" si="15"/>
        <v>23348.400000000001</v>
      </c>
      <c r="G76" s="12">
        <f t="shared" si="14"/>
        <v>34076.400000000001</v>
      </c>
    </row>
    <row r="77" spans="1:7" x14ac:dyDescent="0.35">
      <c r="A77" s="21" t="s">
        <v>392</v>
      </c>
      <c r="B77" s="7" t="s">
        <v>294</v>
      </c>
      <c r="C77" s="8">
        <v>3</v>
      </c>
      <c r="D77" s="8">
        <v>23693</v>
      </c>
      <c r="E77" s="8"/>
      <c r="F77" s="8"/>
      <c r="G77" s="8">
        <f>D77+F77</f>
        <v>23693</v>
      </c>
    </row>
    <row r="78" spans="1:7" x14ac:dyDescent="0.35">
      <c r="A78" s="21"/>
      <c r="B78" s="7" t="s">
        <v>296</v>
      </c>
      <c r="C78" s="8"/>
      <c r="D78" s="8"/>
      <c r="E78" s="8">
        <v>1</v>
      </c>
      <c r="F78" s="8">
        <v>48</v>
      </c>
      <c r="G78" s="8">
        <f t="shared" ref="G78:G81" si="16">D78+F78</f>
        <v>48</v>
      </c>
    </row>
    <row r="79" spans="1:7" x14ac:dyDescent="0.35">
      <c r="A79" s="21"/>
      <c r="B79" s="7" t="s">
        <v>298</v>
      </c>
      <c r="C79" s="8"/>
      <c r="D79" s="8"/>
      <c r="E79" s="8">
        <v>1</v>
      </c>
      <c r="F79" s="8">
        <v>1595</v>
      </c>
      <c r="G79" s="8">
        <f t="shared" si="16"/>
        <v>1595</v>
      </c>
    </row>
    <row r="80" spans="1:7" x14ac:dyDescent="0.35">
      <c r="A80" s="21"/>
      <c r="B80" s="7" t="s">
        <v>307</v>
      </c>
      <c r="C80" s="8"/>
      <c r="D80" s="8"/>
      <c r="E80" s="8">
        <v>1</v>
      </c>
      <c r="F80" s="8">
        <v>3320</v>
      </c>
      <c r="G80" s="8">
        <f t="shared" si="16"/>
        <v>3320</v>
      </c>
    </row>
    <row r="81" spans="1:10" x14ac:dyDescent="0.35">
      <c r="A81" s="21"/>
      <c r="B81" s="7" t="s">
        <v>317</v>
      </c>
      <c r="C81" s="8">
        <v>1</v>
      </c>
      <c r="D81" s="8">
        <v>10272</v>
      </c>
      <c r="E81" s="8"/>
      <c r="F81" s="8"/>
      <c r="G81" s="8">
        <f t="shared" si="16"/>
        <v>10272</v>
      </c>
    </row>
    <row r="82" spans="1:10" s="1" customFormat="1" x14ac:dyDescent="0.35">
      <c r="A82" s="20" t="s">
        <v>393</v>
      </c>
      <c r="B82" s="20"/>
      <c r="C82" s="9">
        <f>SUM(C77:C81)</f>
        <v>4</v>
      </c>
      <c r="D82" s="9">
        <f t="shared" ref="D82:F82" si="17">SUM(D77:D81)</f>
        <v>33965</v>
      </c>
      <c r="E82" s="9">
        <f t="shared" si="17"/>
        <v>3</v>
      </c>
      <c r="F82" s="9">
        <f t="shared" si="17"/>
        <v>4963</v>
      </c>
      <c r="G82" s="9">
        <f>D82+F82</f>
        <v>38928</v>
      </c>
    </row>
    <row r="84" spans="1:10" s="14" customFormat="1" ht="29" customHeight="1" x14ac:dyDescent="0.35">
      <c r="A84" s="38" t="s">
        <v>398</v>
      </c>
      <c r="B84" s="38"/>
      <c r="C84" s="39">
        <f>C82+C76+C73+C70+C55+C52+C50+C47+C45+C41+C33+C31+C23+C19+C17+C15</f>
        <v>68</v>
      </c>
      <c r="D84" s="39">
        <f t="shared" ref="D84:G84" si="18">D82+D76+D73+D70+D55+D52+D50+D47+D45+D41+D33+D31+D23+D19+D17+D15</f>
        <v>2827102</v>
      </c>
      <c r="E84" s="39">
        <f t="shared" si="18"/>
        <v>26</v>
      </c>
      <c r="F84" s="39">
        <f t="shared" si="18"/>
        <v>561250.63</v>
      </c>
      <c r="G84" s="39">
        <f t="shared" si="18"/>
        <v>3388352.63</v>
      </c>
      <c r="J84" s="28"/>
    </row>
  </sheetData>
  <mergeCells count="31">
    <mergeCell ref="A73:B73"/>
    <mergeCell ref="A74:A75"/>
    <mergeCell ref="A76:B76"/>
    <mergeCell ref="A77:A81"/>
    <mergeCell ref="A82:B82"/>
    <mergeCell ref="A52:B52"/>
    <mergeCell ref="A53:A54"/>
    <mergeCell ref="A55:B55"/>
    <mergeCell ref="A56:A69"/>
    <mergeCell ref="A70:B70"/>
    <mergeCell ref="A71:A72"/>
    <mergeCell ref="A42:A44"/>
    <mergeCell ref="A45:B45"/>
    <mergeCell ref="A47:B47"/>
    <mergeCell ref="A48:A49"/>
    <mergeCell ref="A50:B50"/>
    <mergeCell ref="A24:A30"/>
    <mergeCell ref="A31:B31"/>
    <mergeCell ref="A33:B33"/>
    <mergeCell ref="A34:A40"/>
    <mergeCell ref="A41:B41"/>
    <mergeCell ref="A1:G1"/>
    <mergeCell ref="A2:G2"/>
    <mergeCell ref="A3:G3"/>
    <mergeCell ref="A84:B84"/>
    <mergeCell ref="A6:A14"/>
    <mergeCell ref="A15:B15"/>
    <mergeCell ref="A17:B17"/>
    <mergeCell ref="A19:B19"/>
    <mergeCell ref="A20:A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Kravlje mlijeko</vt:lpstr>
      <vt:lpstr>Ovčje mlijeko</vt:lpstr>
      <vt:lpstr>Kozje mlijeko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Kovačević</dc:creator>
  <cp:lastModifiedBy>Željka Fatović</cp:lastModifiedBy>
  <cp:lastPrinted>2026-05-26T13:27:33Z</cp:lastPrinted>
  <dcterms:created xsi:type="dcterms:W3CDTF">2026-05-25T10:58:41Z</dcterms:created>
  <dcterms:modified xsi:type="dcterms:W3CDTF">2026-05-27T07:16:48Z</dcterms:modified>
</cp:coreProperties>
</file>