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zeljka_fatovic_mps_hr/Documents/Radna površina/Podaci stoka 2024/"/>
    </mc:Choice>
  </mc:AlternateContent>
  <xr:revisionPtr revIDLastSave="353" documentId="8_{BE6177A2-6B21-4AA4-8E31-C376CADA5D87}" xr6:coauthVersionLast="47" xr6:coauthVersionMax="47" xr10:uidLastSave="{0A8CE8A2-446B-45EF-A029-474FF39697B8}"/>
  <bookViews>
    <workbookView xWindow="-110" yWindow="-110" windowWidth="25820" windowHeight="14020" activeTab="2" xr2:uid="{00000000-000D-0000-FFFF-FFFF00000000}"/>
  </bookViews>
  <sheets>
    <sheet name="Kravlje mlijeko" sheetId="1" r:id="rId1"/>
    <sheet name="Ovčje mlijeko" sheetId="2" r:id="rId2"/>
    <sheet name="Kozje mlijek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3" l="1"/>
  <c r="G77" i="3"/>
  <c r="G76" i="3"/>
  <c r="F78" i="3"/>
  <c r="E78" i="3"/>
  <c r="D87" i="3"/>
  <c r="C87" i="3"/>
  <c r="G85" i="3"/>
  <c r="G80" i="3"/>
  <c r="G81" i="3"/>
  <c r="G82" i="3"/>
  <c r="G83" i="3"/>
  <c r="G84" i="3"/>
  <c r="G79" i="3"/>
  <c r="F85" i="3"/>
  <c r="E85" i="3"/>
  <c r="G75" i="3"/>
  <c r="G74" i="3"/>
  <c r="F75" i="3"/>
  <c r="E75" i="3"/>
  <c r="G73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58" i="3"/>
  <c r="F73" i="3"/>
  <c r="E73" i="3"/>
  <c r="G57" i="3"/>
  <c r="G56" i="3"/>
  <c r="G55" i="3"/>
  <c r="F57" i="3"/>
  <c r="E57" i="3"/>
  <c r="G54" i="3"/>
  <c r="F54" i="3"/>
  <c r="E54" i="3"/>
  <c r="G53" i="3"/>
  <c r="G52" i="3"/>
  <c r="G51" i="3"/>
  <c r="G50" i="3"/>
  <c r="F51" i="3"/>
  <c r="E51" i="3"/>
  <c r="G48" i="3"/>
  <c r="G47" i="3"/>
  <c r="G49" i="3" s="1"/>
  <c r="F49" i="3"/>
  <c r="E49" i="3"/>
  <c r="F46" i="3"/>
  <c r="F87" i="3" s="1"/>
  <c r="E46" i="3"/>
  <c r="G37" i="3"/>
  <c r="G38" i="3"/>
  <c r="G39" i="3"/>
  <c r="G40" i="3"/>
  <c r="G41" i="3"/>
  <c r="G42" i="3"/>
  <c r="G43" i="3"/>
  <c r="G44" i="3"/>
  <c r="G45" i="3"/>
  <c r="G36" i="3"/>
  <c r="G34" i="3"/>
  <c r="G35" i="3" s="1"/>
  <c r="F35" i="3"/>
  <c r="E35" i="3"/>
  <c r="G27" i="3"/>
  <c r="G28" i="3"/>
  <c r="G29" i="3"/>
  <c r="G30" i="3"/>
  <c r="G31" i="3"/>
  <c r="G32" i="3"/>
  <c r="G26" i="3"/>
  <c r="G33" i="3" s="1"/>
  <c r="G24" i="3"/>
  <c r="G25" i="3" s="1"/>
  <c r="F25" i="3"/>
  <c r="E25" i="3"/>
  <c r="G22" i="3"/>
  <c r="G21" i="3"/>
  <c r="G23" i="3" s="1"/>
  <c r="G19" i="3"/>
  <c r="G17" i="3"/>
  <c r="F18" i="3"/>
  <c r="E18" i="3"/>
  <c r="G6" i="3"/>
  <c r="G7" i="3"/>
  <c r="G8" i="3"/>
  <c r="G9" i="3"/>
  <c r="G10" i="3"/>
  <c r="G11" i="3"/>
  <c r="G12" i="3"/>
  <c r="G13" i="3"/>
  <c r="G14" i="3"/>
  <c r="G15" i="3"/>
  <c r="F16" i="3"/>
  <c r="E16" i="3"/>
  <c r="F39" i="2"/>
  <c r="E39" i="2"/>
  <c r="D65" i="2"/>
  <c r="E65" i="2"/>
  <c r="F65" i="2"/>
  <c r="C65" i="2"/>
  <c r="G63" i="2"/>
  <c r="G61" i="2"/>
  <c r="G62" i="2"/>
  <c r="G60" i="2"/>
  <c r="G59" i="2"/>
  <c r="G57" i="2"/>
  <c r="G58" i="2"/>
  <c r="G56" i="2"/>
  <c r="G55" i="2"/>
  <c r="G53" i="2"/>
  <c r="G54" i="2"/>
  <c r="G52" i="2"/>
  <c r="G51" i="2"/>
  <c r="G49" i="2"/>
  <c r="G50" i="2"/>
  <c r="G48" i="2"/>
  <c r="G47" i="2"/>
  <c r="G46" i="2"/>
  <c r="G45" i="2"/>
  <c r="G44" i="2"/>
  <c r="G43" i="2"/>
  <c r="G42" i="2"/>
  <c r="G41" i="2"/>
  <c r="G40" i="2"/>
  <c r="G38" i="2"/>
  <c r="G39" i="2" s="1"/>
  <c r="G65" i="2" s="1"/>
  <c r="G37" i="2"/>
  <c r="G36" i="2"/>
  <c r="G35" i="2"/>
  <c r="G33" i="2"/>
  <c r="G34" i="2"/>
  <c r="G32" i="2"/>
  <c r="G31" i="2"/>
  <c r="G24" i="2"/>
  <c r="G25" i="2"/>
  <c r="G26" i="2"/>
  <c r="G27" i="2"/>
  <c r="G28" i="2"/>
  <c r="G29" i="2"/>
  <c r="G30" i="2"/>
  <c r="G23" i="2"/>
  <c r="G22" i="2"/>
  <c r="G21" i="2"/>
  <c r="G20" i="2"/>
  <c r="G19" i="2"/>
  <c r="G18" i="2"/>
  <c r="G17" i="2"/>
  <c r="G6" i="2"/>
  <c r="G7" i="2"/>
  <c r="G8" i="2"/>
  <c r="G9" i="2"/>
  <c r="G10" i="2"/>
  <c r="G11" i="2"/>
  <c r="G12" i="2"/>
  <c r="G13" i="2"/>
  <c r="G14" i="2"/>
  <c r="G15" i="2"/>
  <c r="G16" i="2"/>
  <c r="G5" i="2"/>
  <c r="F63" i="2"/>
  <c r="E63" i="2"/>
  <c r="F59" i="2"/>
  <c r="E59" i="2"/>
  <c r="F51" i="2"/>
  <c r="E51" i="2"/>
  <c r="F37" i="2"/>
  <c r="E37" i="2"/>
  <c r="F31" i="2"/>
  <c r="E31" i="2"/>
  <c r="F17" i="2"/>
  <c r="E17" i="2"/>
  <c r="C39" i="2"/>
  <c r="D39" i="2"/>
  <c r="D85" i="3"/>
  <c r="C85" i="3"/>
  <c r="D78" i="3"/>
  <c r="C78" i="3"/>
  <c r="D73" i="3"/>
  <c r="C73" i="3"/>
  <c r="D54" i="3"/>
  <c r="C54" i="3"/>
  <c r="D49" i="3"/>
  <c r="C49" i="3"/>
  <c r="D46" i="3"/>
  <c r="C46" i="3"/>
  <c r="D33" i="3"/>
  <c r="C33" i="3"/>
  <c r="D23" i="3"/>
  <c r="C23" i="3"/>
  <c r="D20" i="3"/>
  <c r="G20" i="3" s="1"/>
  <c r="C20" i="3"/>
  <c r="D16" i="3"/>
  <c r="C16" i="3"/>
  <c r="G5" i="3"/>
  <c r="D63" i="2"/>
  <c r="C63" i="2"/>
  <c r="D59" i="2"/>
  <c r="C59" i="2"/>
  <c r="D55" i="2"/>
  <c r="C55" i="2"/>
  <c r="D51" i="2"/>
  <c r="C51" i="2"/>
  <c r="D47" i="2"/>
  <c r="C47" i="2"/>
  <c r="D44" i="2"/>
  <c r="C44" i="2"/>
  <c r="D42" i="2"/>
  <c r="C42" i="2"/>
  <c r="D35" i="2"/>
  <c r="C35" i="2"/>
  <c r="D31" i="2"/>
  <c r="C31" i="2"/>
  <c r="D22" i="2"/>
  <c r="C22" i="2"/>
  <c r="D20" i="2"/>
  <c r="C20" i="2"/>
  <c r="D17" i="2"/>
  <c r="C17" i="2"/>
  <c r="D346" i="1"/>
  <c r="E346" i="1"/>
  <c r="F346" i="1"/>
  <c r="G346" i="1"/>
  <c r="C346" i="1"/>
  <c r="D344" i="1"/>
  <c r="E344" i="1"/>
  <c r="F344" i="1"/>
  <c r="C344" i="1"/>
  <c r="D312" i="1"/>
  <c r="E312" i="1"/>
  <c r="F312" i="1"/>
  <c r="C312" i="1"/>
  <c r="D310" i="1"/>
  <c r="E310" i="1"/>
  <c r="F310" i="1"/>
  <c r="C310" i="1"/>
  <c r="D283" i="1"/>
  <c r="E283" i="1"/>
  <c r="F283" i="1"/>
  <c r="C283" i="1"/>
  <c r="D268" i="1"/>
  <c r="E268" i="1"/>
  <c r="F268" i="1"/>
  <c r="C268" i="1"/>
  <c r="D248" i="1"/>
  <c r="E248" i="1"/>
  <c r="F248" i="1"/>
  <c r="C248" i="1"/>
  <c r="D241" i="1"/>
  <c r="E241" i="1"/>
  <c r="F241" i="1"/>
  <c r="C241" i="1"/>
  <c r="D232" i="1"/>
  <c r="E232" i="1"/>
  <c r="F232" i="1"/>
  <c r="C232" i="1"/>
  <c r="F214" i="1"/>
  <c r="E214" i="1"/>
  <c r="D210" i="1"/>
  <c r="E210" i="1"/>
  <c r="F210" i="1"/>
  <c r="C210" i="1"/>
  <c r="D199" i="1"/>
  <c r="E199" i="1"/>
  <c r="F199" i="1"/>
  <c r="C199" i="1"/>
  <c r="D162" i="1"/>
  <c r="E162" i="1"/>
  <c r="F162" i="1"/>
  <c r="C162" i="1"/>
  <c r="D143" i="1"/>
  <c r="E143" i="1"/>
  <c r="F143" i="1"/>
  <c r="C143" i="1"/>
  <c r="D134" i="1"/>
  <c r="E134" i="1"/>
  <c r="F134" i="1"/>
  <c r="C134" i="1"/>
  <c r="D106" i="1"/>
  <c r="E106" i="1"/>
  <c r="F106" i="1"/>
  <c r="C106" i="1"/>
  <c r="D81" i="1"/>
  <c r="E81" i="1"/>
  <c r="F81" i="1"/>
  <c r="C81" i="1"/>
  <c r="D65" i="1"/>
  <c r="E65" i="1"/>
  <c r="F65" i="1"/>
  <c r="C65" i="1"/>
  <c r="D50" i="1"/>
  <c r="E50" i="1"/>
  <c r="F50" i="1"/>
  <c r="G50" i="1"/>
  <c r="C50" i="1"/>
  <c r="F48" i="1"/>
  <c r="E48" i="1"/>
  <c r="D46" i="1"/>
  <c r="E46" i="1"/>
  <c r="F46" i="1"/>
  <c r="C46" i="1"/>
  <c r="D28" i="1"/>
  <c r="E28" i="1"/>
  <c r="F28" i="1"/>
  <c r="C28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 s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5" i="1"/>
  <c r="G136" i="1"/>
  <c r="G137" i="1"/>
  <c r="G138" i="1"/>
  <c r="G139" i="1"/>
  <c r="G140" i="1"/>
  <c r="G141" i="1"/>
  <c r="G142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200" i="1"/>
  <c r="G201" i="1"/>
  <c r="G202" i="1"/>
  <c r="G203" i="1"/>
  <c r="G204" i="1"/>
  <c r="G205" i="1"/>
  <c r="G206" i="1"/>
  <c r="G207" i="1"/>
  <c r="G208" i="1"/>
  <c r="G209" i="1"/>
  <c r="G211" i="1"/>
  <c r="G212" i="1"/>
  <c r="G213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3" i="1"/>
  <c r="G234" i="1"/>
  <c r="G235" i="1"/>
  <c r="G236" i="1"/>
  <c r="G237" i="1"/>
  <c r="G238" i="1"/>
  <c r="G239" i="1"/>
  <c r="G240" i="1"/>
  <c r="G242" i="1"/>
  <c r="G243" i="1"/>
  <c r="G244" i="1"/>
  <c r="G245" i="1"/>
  <c r="G246" i="1"/>
  <c r="G247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1" i="1"/>
  <c r="G312" i="1" s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5" i="1"/>
  <c r="E87" i="3" l="1"/>
  <c r="G46" i="3"/>
  <c r="G87" i="3" s="1"/>
  <c r="G16" i="3"/>
  <c r="G18" i="3"/>
  <c r="G344" i="1"/>
  <c r="G214" i="1"/>
  <c r="G310" i="1"/>
  <c r="G283" i="1"/>
  <c r="G268" i="1"/>
  <c r="G248" i="1"/>
  <c r="G241" i="1"/>
  <c r="G232" i="1"/>
  <c r="G210" i="1"/>
  <c r="G199" i="1"/>
  <c r="G162" i="1"/>
  <c r="G143" i="1"/>
  <c r="G134" i="1"/>
  <c r="G106" i="1"/>
  <c r="G81" i="1"/>
  <c r="G65" i="1"/>
  <c r="G46" i="1"/>
  <c r="G28" i="1"/>
</calcChain>
</file>

<file path=xl/sharedStrings.xml><?xml version="1.0" encoding="utf-8"?>
<sst xmlns="http://schemas.openxmlformats.org/spreadsheetml/2006/main" count="564" uniqueCount="411">
  <si>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</si>
  <si>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</si>
  <si>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</si>
  <si>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</si>
  <si>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</si>
  <si>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</si>
  <si>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</si>
  <si>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</si>
  <si>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</si>
  <si>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</si>
  <si>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</si>
  <si>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</si>
  <si>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</si>
  <si>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</si>
  <si>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Severin</t>
  </si>
  <si>
    <t>Sirač</t>
  </si>
  <si>
    <t>Šandrovac</t>
  </si>
  <si>
    <t>Štefanje</t>
  </si>
  <si>
    <t>Velika Pisanica</t>
  </si>
  <si>
    <t>Velika Trnovitica</t>
  </si>
  <si>
    <t>Veliki Grđevac</t>
  </si>
  <si>
    <t>Veliko Trojstvo</t>
  </si>
  <si>
    <t>Zrinski Topolovac</t>
  </si>
  <si>
    <t>Cernik</t>
  </si>
  <si>
    <t>Donji Andrijevci</t>
  </si>
  <si>
    <t>Garčin</t>
  </si>
  <si>
    <t>Gornji Bogićevci</t>
  </si>
  <si>
    <t>Gundinci</t>
  </si>
  <si>
    <t>Klakar</t>
  </si>
  <si>
    <t>Nova Gradiška</t>
  </si>
  <si>
    <t>Oprisavci</t>
  </si>
  <si>
    <t>Oriovac</t>
  </si>
  <si>
    <t>Sibinj</t>
  </si>
  <si>
    <t>Sikirevci</t>
  </si>
  <si>
    <t>Slavonski Šamac</t>
  </si>
  <si>
    <t>Stara Gradiška</t>
  </si>
  <si>
    <t>Staro Petrovo Selo</t>
  </si>
  <si>
    <t>Velika Kopanica</t>
  </si>
  <si>
    <t>Vrbje</t>
  </si>
  <si>
    <t>Vrpolje</t>
  </si>
  <si>
    <t>Zažablje</t>
  </si>
  <si>
    <t>Grad Zagreb</t>
  </si>
  <si>
    <t>Brtonigla - Verteneglio</t>
  </si>
  <si>
    <t>Buje - Buie</t>
  </si>
  <si>
    <t>Buzet</t>
  </si>
  <si>
    <t>Cerovlje</t>
  </si>
  <si>
    <t>Grožnjan - Grisignana</t>
  </si>
  <si>
    <t>Kršan</t>
  </si>
  <si>
    <t>Lupoglav</t>
  </si>
  <si>
    <t>Marčana</t>
  </si>
  <si>
    <t>Novigrad - Cittanova</t>
  </si>
  <si>
    <t>Pazin</t>
  </si>
  <si>
    <t>Pula</t>
  </si>
  <si>
    <t>Pula - Pola</t>
  </si>
  <si>
    <t>Vodnjan - Dignano</t>
  </si>
  <si>
    <t>Žminj</t>
  </si>
  <si>
    <t>Barilović</t>
  </si>
  <si>
    <t>Cetingrad</t>
  </si>
  <si>
    <t>Draganić</t>
  </si>
  <si>
    <t>Duga Resa</t>
  </si>
  <si>
    <t>Josipdol</t>
  </si>
  <si>
    <t>Karlovac</t>
  </si>
  <si>
    <t>Krnjak</t>
  </si>
  <si>
    <t>Lasinja</t>
  </si>
  <si>
    <t>Netretić</t>
  </si>
  <si>
    <t>Ogulin</t>
  </si>
  <si>
    <t>Ozalj</t>
  </si>
  <si>
    <t>Rakovica</t>
  </si>
  <si>
    <t>Slunj</t>
  </si>
  <si>
    <t>Vojnić</t>
  </si>
  <si>
    <t>Žakanje</t>
  </si>
  <si>
    <t>Drnje</t>
  </si>
  <si>
    <t>Đelekovec</t>
  </si>
  <si>
    <t>Đurđevac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</si>
  <si>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</si>
  <si>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</si>
  <si>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</si>
  <si>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</si>
  <si>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</si>
  <si>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</si>
  <si>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</si>
  <si>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Koprivnica</t>
  </si>
  <si>
    <t>Koprivnički Bregi</t>
  </si>
  <si>
    <t>Koprivnički Ivanec</t>
  </si>
  <si>
    <t>Križevci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</si>
  <si>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</si>
  <si>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</si>
  <si>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</si>
  <si>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</si>
  <si>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</si>
  <si>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</si>
  <si>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</si>
  <si>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</si>
  <si>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</si>
  <si>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</si>
  <si>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Bedekovčina</t>
  </si>
  <si>
    <t>Budinščina</t>
  </si>
  <si>
    <t>Desinić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</si>
  <si>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</si>
  <si>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</si>
  <si>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</si>
  <si>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</si>
  <si>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</si>
  <si>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</si>
  <si>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</si>
  <si>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</si>
  <si>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Kumrovec</t>
  </si>
  <si>
    <t>Lobor</t>
  </si>
  <si>
    <t>Mače</t>
  </si>
  <si>
    <t>Marija Bistrica</t>
  </si>
  <si>
    <t>Mihovljan</t>
  </si>
  <si>
    <t>Oroslavje</t>
  </si>
  <si>
    <t>Petrovsko</t>
  </si>
  <si>
    <t>Pregrada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</si>
  <si>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</si>
  <si>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</si>
  <si>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</si>
  <si>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</si>
  <si>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</si>
  <si>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</si>
  <si>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</si>
  <si>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Zlatar-Bistrica</t>
  </si>
  <si>
    <t>Brinje</t>
  </si>
  <si>
    <t>Gospić</t>
  </si>
  <si>
    <t>Karlobag</t>
  </si>
  <si>
    <t>Otočac</t>
  </si>
  <si>
    <t>Perušić</t>
  </si>
  <si>
    <t>Senj</t>
  </si>
  <si>
    <t>Udbina</t>
  </si>
  <si>
    <t>Vrhovine</t>
  </si>
  <si>
    <t>Belica</t>
  </si>
  <si>
    <t>Čakovec</t>
  </si>
  <si>
    <t>Domašinec</t>
  </si>
  <si>
    <t>Donji Kraljevec</t>
  </si>
  <si>
    <t>Donji Vidovec</t>
  </si>
  <si>
    <t>Gornji Mihaljevec</t>
  </si>
  <si>
    <t>Mala Subotica</t>
  </si>
  <si>
    <t>Nedelišće</t>
  </si>
  <si>
    <t>Orehovica</t>
  </si>
  <si>
    <t>Podturen</t>
  </si>
  <si>
    <t>Prelog</t>
  </si>
  <si>
    <t>Selnica</t>
  </si>
  <si>
    <t>Sveta Marija</t>
  </si>
  <si>
    <t>Sveti Juraj na Bregu</t>
  </si>
  <si>
    <t>Sveti Martin na Muri</t>
  </si>
  <si>
    <t>Šenkovec</t>
  </si>
  <si>
    <t>Štrigova</t>
  </si>
  <si>
    <t>Vratišinec</t>
  </si>
  <si>
    <t>Antunovac</t>
  </si>
  <si>
    <t>Belišće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</si>
  <si>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</si>
  <si>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</si>
  <si>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</si>
  <si>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</si>
  <si>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</si>
  <si>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</si>
  <si>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</si>
  <si>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</si>
  <si>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</si>
  <si>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</si>
  <si>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</si>
  <si>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</si>
  <si>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</si>
  <si>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</si>
  <si>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</si>
  <si>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</si>
  <si>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</si>
  <si>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</si>
  <si>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Našice</t>
  </si>
  <si>
    <t>Osijek</t>
  </si>
  <si>
    <t>Petlovac</t>
  </si>
  <si>
    <t>Podgorač</t>
  </si>
  <si>
    <t>Podravska Moslavina</t>
  </si>
  <si>
    <t>Popovac</t>
  </si>
  <si>
    <t>Punitovci</t>
  </si>
  <si>
    <t>Satnica Đakovačka</t>
  </si>
  <si>
    <t>Semeljci</t>
  </si>
  <si>
    <t>Šodolovci</t>
  </si>
  <si>
    <t>Trnava</t>
  </si>
  <si>
    <t>Valpovo</t>
  </si>
  <si>
    <t>Viljevo</t>
  </si>
  <si>
    <t>Viškovci</t>
  </si>
  <si>
    <t>Vladislavci</t>
  </si>
  <si>
    <t>Vuka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</si>
  <si>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</si>
  <si>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</si>
  <si>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</si>
  <si>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</si>
  <si>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</si>
  <si>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</si>
  <si>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</si>
  <si>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</si>
  <si>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</si>
  <si>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</si>
  <si>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Čabar</t>
  </si>
  <si>
    <t>Mrkopalj</t>
  </si>
  <si>
    <t>Vrbovsko</t>
  </si>
  <si>
    <t>Dvor</t>
  </si>
  <si>
    <t>Glina</t>
  </si>
  <si>
    <t>Gvozd</t>
  </si>
  <si>
    <t>Hrvatska Dubica</t>
  </si>
  <si>
    <t>Hrvatska Kostajnica</t>
  </si>
  <si>
    <t>Jasenovac</t>
  </si>
  <si>
    <t>Kutina</t>
  </si>
  <si>
    <t>Lekenik</t>
  </si>
  <si>
    <t>Lipovljani</t>
  </si>
  <si>
    <t>Majur</t>
  </si>
  <si>
    <t>Martinska Ves</t>
  </si>
  <si>
    <t>Novska</t>
  </si>
  <si>
    <t>Petrinja</t>
  </si>
  <si>
    <t>Popovača</t>
  </si>
  <si>
    <t>Sisak</t>
  </si>
  <si>
    <t>Sunja</t>
  </si>
  <si>
    <t>Velika Ludina</t>
  </si>
  <si>
    <t>Hrvace</t>
  </si>
  <si>
    <t>Klis</t>
  </si>
  <si>
    <t>Lokvičići</t>
  </si>
  <si>
    <t>Lovreć</t>
  </si>
  <si>
    <t>Otok</t>
  </si>
  <si>
    <t>Sinj</t>
  </si>
  <si>
    <t>Trilj</t>
  </si>
  <si>
    <t>Vrlika</t>
  </si>
  <si>
    <t>Drniš</t>
  </si>
  <si>
    <t>Ervenik</t>
  </si>
  <si>
    <t>Promina</t>
  </si>
  <si>
    <t>Ružić</t>
  </si>
  <si>
    <t>Šibenik</t>
  </si>
  <si>
    <t>Vodice</t>
  </si>
  <si>
    <t>Bednja</t>
  </si>
  <si>
    <t>Beretinec</t>
  </si>
  <si>
    <t>Breznica</t>
  </si>
  <si>
    <t>Breznički Hum</t>
  </si>
  <si>
    <t>Cestica</t>
  </si>
  <si>
    <t>Donja Voća</t>
  </si>
  <si>
    <t>Jalžabet</t>
  </si>
  <si>
    <t>Lepoglava</t>
  </si>
  <si>
    <t>Ludbreg</t>
  </si>
  <si>
    <t>Mali Bukovec</t>
  </si>
  <si>
    <t>Martijanec</t>
  </si>
  <si>
    <t>Maruševec</t>
  </si>
  <si>
    <t>Novi Marof</t>
  </si>
  <si>
    <t>Petrijanec</t>
  </si>
  <si>
    <t>Sveti Đurđ</t>
  </si>
  <si>
    <t>Varaždinske Toplice</t>
  </si>
  <si>
    <t>Vidovec</t>
  </si>
  <si>
    <t>Vinica</t>
  </si>
  <si>
    <t>Visoko</t>
  </si>
  <si>
    <t>Crnac</t>
  </si>
  <si>
    <t>Čačinci</t>
  </si>
  <si>
    <t>Čađavica</t>
  </si>
  <si>
    <t>Gradina</t>
  </si>
  <si>
    <t>Lukač</t>
  </si>
  <si>
    <t>Mikleuš</t>
  </si>
  <si>
    <t>Orahovica</t>
  </si>
  <si>
    <t>Pitomača</t>
  </si>
  <si>
    <t>Sopje</t>
  </si>
  <si>
    <t>Suhopolje</t>
  </si>
  <si>
    <t>Špišić Bukovica</t>
  </si>
  <si>
    <t>Virovitica</t>
  </si>
  <si>
    <t>Voćin</t>
  </si>
  <si>
    <t>Zdenci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</si>
  <si>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</si>
  <si>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</si>
  <si>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</si>
  <si>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</si>
  <si>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</si>
  <si>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</si>
  <si>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</si>
  <si>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</si>
  <si>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</si>
  <si>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</si>
  <si>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Lovas</t>
  </si>
  <si>
    <t>Markušica</t>
  </si>
  <si>
    <t>Negoslavci</t>
  </si>
  <si>
    <t>Nijemci</t>
  </si>
  <si>
    <t>Nuštar</t>
  </si>
  <si>
    <t>Privlaka</t>
  </si>
  <si>
    <t>Stari Mikanovci</t>
  </si>
  <si>
    <t>Štitar</t>
  </si>
  <si>
    <t>Tompojevci</t>
  </si>
  <si>
    <t>Tordinci</t>
  </si>
  <si>
    <t>Trpinja</t>
  </si>
  <si>
    <t>Vinkovci</t>
  </si>
  <si>
    <t>Vrbanja</t>
  </si>
  <si>
    <t>Vukovar</t>
  </si>
  <si>
    <t>Županja</t>
  </si>
  <si>
    <t>Biograd na moru</t>
  </si>
  <si>
    <t>Bedenica</t>
  </si>
  <si>
    <t>Brckovljani</t>
  </si>
  <si>
    <t>Brdovec</t>
  </si>
  <si>
    <t>Dubrava</t>
  </si>
  <si>
    <t>Dubravica</t>
  </si>
  <si>
    <t>Dugo Selo</t>
  </si>
  <si>
    <t>Farkaševac</t>
  </si>
  <si>
    <t>Gradec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</si>
  <si>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</si>
  <si>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</si>
  <si>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</si>
  <si>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</si>
  <si>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</si>
  <si>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</si>
  <si>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</si>
  <si>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</si>
  <si>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</si>
  <si>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</si>
  <si>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</si>
  <si>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</si>
  <si>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</si>
  <si>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</si>
  <si>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</si>
  <si>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</si>
  <si>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</si>
  <si>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</si>
  <si>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</si>
  <si>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Sveti Ivan Zelina</t>
  </si>
  <si>
    <t>Velika Gorica</t>
  </si>
  <si>
    <t>Vrbovec</t>
  </si>
  <si>
    <t>Zaprešić</t>
  </si>
  <si>
    <t>Kaštelir-Labinci - Castelliere</t>
  </si>
  <si>
    <t>Ližnjan - Lisignano</t>
  </si>
  <si>
    <t>Poreč - Parenzo</t>
  </si>
  <si>
    <t>Novalja</t>
  </si>
  <si>
    <t>Bilje</t>
  </si>
  <si>
    <t>Opatija</t>
  </si>
  <si>
    <t>Rijeka</t>
  </si>
  <si>
    <t>Kolan</t>
  </si>
  <si>
    <t>Pag</t>
  </si>
  <si>
    <t>Povljana</t>
  </si>
  <si>
    <t>Mursko Središće</t>
  </si>
  <si>
    <t>Primorski Dolac</t>
  </si>
  <si>
    <t>Ljubešćica</t>
  </si>
  <si>
    <t>Sveti Ilija</t>
  </si>
  <si>
    <t>Trnovec Bartolovečki</t>
  </si>
  <si>
    <t>Varaždin</t>
  </si>
  <si>
    <t>Veliki Bukovec</t>
  </si>
  <si>
    <t>Benkovac</t>
  </si>
  <si>
    <t>Navedene količine isporučenog kravljeg mlijeka analizirane su u Središnjem laboratoriju za kontrolu kvalitete mlijeka pri Hrvatskoj  agenciji za poljoprivredu i hranu</t>
  </si>
  <si>
    <t>Županija</t>
  </si>
  <si>
    <t>Općina/Grad</t>
  </si>
  <si>
    <t>Broj isporučitelja</t>
  </si>
  <si>
    <t>Količina isporučenog mlijeka (kg)</t>
  </si>
  <si>
    <t>Broj gospodarstava koja izravno prodaju i/ili prerađuju mlijeko na svom gospodarstvu</t>
  </si>
  <si>
    <t>Količina izravno prodanog i/ili prerađenog mlijeka na gospodarstvu (kg)</t>
  </si>
  <si>
    <t>Ukupna količina isporučenog i izravno prodanog i/ili mlijeka prerađenog na gospodarstvu (kg)</t>
  </si>
  <si>
    <t>KOLIČINA ISPORUČENOG KRAVLJEG MLIJEKA I KOLIČINA IZRAVNO PRODANOG I/ILI NA GOSPODARSTVU PRERAĐENOG KRAVLJEG MLIJEKA TIJEKOM 2024. GODINE</t>
  </si>
  <si>
    <t>Količine kravljeg mlijeka predstavljaju ukupno proizvedene količine mlijeka u 2024. godini koje je isporučeno u mljekare te količine mlijeka koje su prijavila gospodarstva kao izravno prodano i/ili na gospodarstvu prerađeno mlijeko. Podaci ne sadrže količine mlijeka koje gospodarstvo koristi za osobnu potrošnju.</t>
  </si>
  <si>
    <t>UKUPNO BJELOVARSKO-BILOGORSKA</t>
  </si>
  <si>
    <t>BJELOVARSKO-BILOGORSKA</t>
  </si>
  <si>
    <t>UKUPNO BRODSKO-POSAVSKA</t>
  </si>
  <si>
    <t>BRODSKO-POSAVSKA</t>
  </si>
  <si>
    <t>UKUPNO DUBROVAČKO-NERETVANSKA</t>
  </si>
  <si>
    <t>DUBROVAČKO-NERETVANSKA</t>
  </si>
  <si>
    <t>UKUPNO GRAD ZAGREB</t>
  </si>
  <si>
    <t>GRAD ZAGREB</t>
  </si>
  <si>
    <t>UKUPNO ISTARSKA</t>
  </si>
  <si>
    <t>ISTARSKA</t>
  </si>
  <si>
    <t>KARLOVAČKA</t>
  </si>
  <si>
    <t>UKUPNO KARLOVAČKA</t>
  </si>
  <si>
    <t>KOPRIVNIČKO-KRIŽEVAČKA</t>
  </si>
  <si>
    <t>UKUPNO KOPRIVNIČKO-KRIŽEVAČKA</t>
  </si>
  <si>
    <t>UKUKPNO KRAPINSKO-ZAGORSKA</t>
  </si>
  <si>
    <t>KRAPINSKO-ZAGORSKA</t>
  </si>
  <si>
    <t>UKUPNO LIČKO-SENJSKA</t>
  </si>
  <si>
    <t>LIČKO-SENJSKA</t>
  </si>
  <si>
    <t>UKUPNO MEĐIMURSKA</t>
  </si>
  <si>
    <t>MEĐIMURSKA</t>
  </si>
  <si>
    <t>UKUPNO OSJEČKO-BARANJSKA</t>
  </si>
  <si>
    <t>OSJEČKO-BARANJSKA</t>
  </si>
  <si>
    <t>UKUPNO POŽEŠKO-SLAVONSKA</t>
  </si>
  <si>
    <t>UKUPNO PRIMORSKO-GORANSKA</t>
  </si>
  <si>
    <t>POŽEŠKO-SLAVONSKA</t>
  </si>
  <si>
    <t>PRIMORSKO-GORANSKA</t>
  </si>
  <si>
    <t>UKUPNO SISAČKO-MOSLAVAČKA</t>
  </si>
  <si>
    <t>SISAČKO-MOSLAVAČKA</t>
  </si>
  <si>
    <t>UKUPNO SPLITSKO-DALMATINSKA</t>
  </si>
  <si>
    <t>SPLITSKO-DALMATINSKA</t>
  </si>
  <si>
    <t>UKUPNO ŠIBENSKO-KNINSKA</t>
  </si>
  <si>
    <t>ŠIBENSKO-KNINSKA</t>
  </si>
  <si>
    <t>VARAŽDINSKA</t>
  </si>
  <si>
    <t>VIROVITIČKO-PODRAVSKA</t>
  </si>
  <si>
    <t>VUKOVARSKO-SRIJEMSKA</t>
  </si>
  <si>
    <t>UKUPNO REPUBLIKA HRVATSKA</t>
  </si>
  <si>
    <t>Navedene količine isporučenog ovčjeg mlijeka analizirane su u Središnjem laboratoriju za kontrolu kvalitete mlijeka pri Hrvatskoj  agenciji za poljoprivredu i hranu</t>
  </si>
  <si>
    <t>KOLIČINA ISPORUČENOG OVČJEG MLIJEKA I KOLIČINA IZRAVNO PRODANOG I/ILI NA GOSPODARSTVU PRERAĐENOG OVČJEG MLIJEKA TIJEKOM 2024. GODINE</t>
  </si>
  <si>
    <t>Količine ovčjeg mlijeka predstavljaju ukupno proizvedene količine mlijeka u 2024. godini koje je isporučeno u mljekare te količine mlijeka koje su prijavila gospodarstva kao izravno prodano i/ili na gospodarstvu prerađeno mlijeko. Podaci ne sadrže količine mlijeka koje gospodarstvo koristi za osobnu potrošnju.</t>
  </si>
  <si>
    <t>UKUPNO VARAŽDINSKA</t>
  </si>
  <si>
    <t xml:space="preserve">UKUPNO VIROVITIČKO-PODRAVSKA </t>
  </si>
  <si>
    <t xml:space="preserve">UKUPNO VUKOVARSKO-SRIJEMSKA </t>
  </si>
  <si>
    <t xml:space="preserve">UKUPNO ZADARSKA </t>
  </si>
  <si>
    <t xml:space="preserve">UKUPNO ZAGREBAČKA </t>
  </si>
  <si>
    <t>ZADARSKA</t>
  </si>
  <si>
    <t>ZAGREBAČKA</t>
  </si>
  <si>
    <t xml:space="preserve">UKUPNO BJELOVARSKO-BILOGORSKA  </t>
  </si>
  <si>
    <t xml:space="preserve">UKUPNO BRODSKO-POSAVSKA </t>
  </si>
  <si>
    <t xml:space="preserve">UKUPNO GRAD ZAGREB </t>
  </si>
  <si>
    <t>UKUPNO KRAPINSKO-ZAGORSKA</t>
  </si>
  <si>
    <t>UKUPNO VUKOVARSKO-SRIJEMSKA</t>
  </si>
  <si>
    <t>UKUPNO ZADARSKA</t>
  </si>
  <si>
    <t>UKUPNO ZAGREBAČKA</t>
  </si>
  <si>
    <t>Navedene količine isporučenog kozjeg mlijeka analizirane su u Središnjem laboratoriju za kontrolu kvalitete mlijeka pri Hrvatskoj  agenciji za poljoprivredu i hranu</t>
  </si>
  <si>
    <t>KOLIČINA ISPORUČENOG KOZJEG MLIJEKA I KOLIČINA IZRAVNO PRODANOG I/ILI NA GOSPODARSTVU PRERAĐENOG KOZJEG MLIJEKA TIJEKOM 2024. GODINE</t>
  </si>
  <si>
    <t>Količine kozjeg mlijeka predstavljaju ukupno proizvedene količine mlijeka u 2024. godini koje je isporučeno u mljekare te količine mlijeka koje su prijavila gospodarstva kao izravno prodano i/ili na gospodarstvu prerađeno mlijeko. Podaci ne sadrže količine mlijeka koje gospodarstvo koristi za osobnu potrošnju.</t>
  </si>
  <si>
    <t>UKUPONO OSJEČKO-BARANJSKA</t>
  </si>
  <si>
    <t>Svetvinčenat</t>
  </si>
  <si>
    <t>Tar-Vabriga</t>
  </si>
  <si>
    <t>Đurmanec</t>
  </si>
  <si>
    <t>Kistanje</t>
  </si>
  <si>
    <t>Goričan</t>
  </si>
  <si>
    <t>Cres</t>
  </si>
  <si>
    <t>Cista Provo</t>
  </si>
  <si>
    <t>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</si>
</sst>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3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4" borderId="1" xfId="0" applyFill="1" applyBorder="1"/>
    <xf numFmtId="3" fontId="0" fillId="4" borderId="1" xfId="0" applyNumberFormat="1" applyFill="1" applyBorder="1"/>
    <xf numFmtId="3" fontId="3" fillId="3" borderId="1" xfId="0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3" fontId="3" fillId="5" borderId="1" xfId="0" applyNumberFormat="1" applyFon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3" fillId="7" borderId="1" xfId="0" applyNumberFormat="1" applyFont="1" applyFill="1" applyBorder="1"/>
    <xf numFmtId="0" fontId="0" fillId="11" borderId="1" xfId="0" applyFill="1" applyBorder="1"/>
    <xf numFmtId="3" fontId="0" fillId="11" borderId="1" xfId="0" applyNumberFormat="1" applyFill="1" applyBorder="1"/>
    <xf numFmtId="3" fontId="3" fillId="10" borderId="1" xfId="0" applyNumberFormat="1" applyFont="1" applyFill="1" applyBorder="1"/>
    <xf numFmtId="0" fontId="0" fillId="13" borderId="1" xfId="0" applyFill="1" applyBorder="1"/>
    <xf numFmtId="3" fontId="0" fillId="13" borderId="1" xfId="0" applyNumberFormat="1" applyFill="1" applyBorder="1"/>
    <xf numFmtId="3" fontId="3" fillId="12" borderId="1" xfId="0" applyNumberFormat="1" applyFont="1" applyFill="1" applyBorder="1"/>
    <xf numFmtId="0" fontId="0" fillId="15" borderId="1" xfId="0" applyFill="1" applyBorder="1"/>
    <xf numFmtId="3" fontId="0" fillId="15" borderId="1" xfId="0" applyNumberFormat="1" applyFill="1" applyBorder="1"/>
    <xf numFmtId="3" fontId="3" fillId="14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3" fontId="3" fillId="16" borderId="1" xfId="0" applyNumberFormat="1" applyFont="1" applyFill="1" applyBorder="1"/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/>
    <xf numFmtId="3" fontId="0" fillId="18" borderId="1" xfId="0" applyNumberFormat="1" applyFill="1" applyBorder="1"/>
    <xf numFmtId="3" fontId="3" fillId="17" borderId="1" xfId="0" applyNumberFormat="1" applyFont="1" applyFill="1" applyBorder="1"/>
    <xf numFmtId="0" fontId="0" fillId="11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3" fillId="16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/>
    </xf>
    <xf numFmtId="0" fontId="0" fillId="11" borderId="1" xfId="0" applyFill="1" applyBorder="1" applyAlignment="1">
      <alignment horizontal="center" vertical="center"/>
    </xf>
    <xf numFmtId="0" fontId="3" fillId="17" borderId="1" xfId="0" applyFont="1" applyFill="1" applyBorder="1" applyAlignment="1">
      <alignment horizontal="left"/>
    </xf>
    <xf numFmtId="0" fontId="0" fillId="18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0" fillId="15" borderId="1" xfId="0" applyFill="1" applyBorder="1" applyAlignment="1">
      <alignment horizontal="center" vertical="center"/>
    </xf>
    <xf numFmtId="0" fontId="3" fillId="14" borderId="1" xfId="0" applyFont="1" applyFill="1" applyBorder="1" applyAlignment="1">
      <alignment horizontal="left"/>
    </xf>
    <xf numFmtId="0" fontId="0" fillId="9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3" fontId="4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/>
    </xf>
    <xf numFmtId="0" fontId="3" fillId="12" borderId="5" xfId="0" applyFont="1" applyFill="1" applyBorder="1" applyAlignment="1">
      <alignment horizontal="left"/>
    </xf>
    <xf numFmtId="0" fontId="3" fillId="12" borderId="6" xfId="0" applyFont="1" applyFill="1" applyBorder="1" applyAlignment="1">
      <alignment horizontal="left"/>
    </xf>
    <xf numFmtId="0" fontId="0" fillId="8" borderId="1" xfId="0" applyFont="1" applyFill="1" applyBorder="1" applyAlignment="1">
      <alignment horizontal="left"/>
    </xf>
    <xf numFmtId="3" fontId="0" fillId="8" borderId="1" xfId="0" applyNumberFormat="1" applyFont="1" applyFill="1" applyBorder="1"/>
    <xf numFmtId="0" fontId="0" fillId="0" borderId="0" xfId="0" applyFont="1" applyFill="1"/>
    <xf numFmtId="0" fontId="3" fillId="0" borderId="0" xfId="0" applyFont="1" applyFill="1"/>
    <xf numFmtId="0" fontId="0" fillId="7" borderId="6" xfId="0" applyFill="1" applyBorder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0" fillId="13" borderId="2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</cellXfs>
  <cellStyles count="2">
    <cellStyle name="Normal 2" xfId="1" xr:uid="{76D21946-42F2-4512-9529-38E95CF77E99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9"/>
  <sheetViews>
    <sheetView workbookViewId="0">
      <selection activeCell="J4" sqref="J4"/>
    </sheetView>
  </sheetViews>
  <sheetFormatPr defaultRowHeight="14.5" x14ac:dyDescent="0.35"/>
  <cols>
    <col min="1" max="1" width="26.6328125" customWidth="1"/>
    <col min="2" max="2" width="21.6328125" customWidth="1"/>
    <col min="3" max="6" width="16.6328125" style="1" customWidth="1"/>
    <col min="7" max="7" width="16.6328125" customWidth="1"/>
  </cols>
  <sheetData>
    <row r="1" spans="1:7" ht="46" customHeight="1" x14ac:dyDescent="0.35">
      <c r="A1" s="61" t="s">
        <v>344</v>
      </c>
      <c r="B1" s="61"/>
      <c r="C1" s="61"/>
      <c r="D1" s="61"/>
      <c r="E1" s="61"/>
      <c r="F1" s="61"/>
      <c r="G1" s="61"/>
    </row>
    <row r="2" spans="1:7" ht="30.5" customHeight="1" x14ac:dyDescent="0.35">
      <c r="A2" s="62" t="s">
        <v>336</v>
      </c>
      <c r="B2" s="62"/>
      <c r="C2" s="62"/>
      <c r="D2" s="62"/>
      <c r="E2" s="62"/>
      <c r="F2" s="62"/>
      <c r="G2" s="62"/>
    </row>
    <row r="3" spans="1:7" ht="65" customHeight="1" x14ac:dyDescent="0.35">
      <c r="A3" s="63" t="s">
        <v>345</v>
      </c>
      <c r="B3" s="63"/>
      <c r="C3" s="63"/>
      <c r="D3" s="63"/>
      <c r="E3" s="63"/>
      <c r="F3" s="63"/>
      <c r="G3" s="63"/>
    </row>
    <row r="4" spans="1:7" ht="78" x14ac:dyDescent="0.35">
      <c r="A4" s="2" t="s">
        <v>337</v>
      </c>
      <c r="B4" s="2" t="s">
        <v>338</v>
      </c>
      <c r="C4" s="3" t="s">
        <v>339</v>
      </c>
      <c r="D4" s="3" t="s">
        <v>340</v>
      </c>
      <c r="E4" s="3" t="s">
        <v>341</v>
      </c>
      <c r="F4" s="3" t="s">
        <v>342</v>
      </c>
      <c r="G4" s="3" t="s">
        <v>343</v>
      </c>
    </row>
    <row r="5" spans="1:7" x14ac:dyDescent="0.35">
      <c r="A5" s="45" t="s">
        <v>347</v>
      </c>
      <c r="B5" s="7" t="s">
        <v>0</v>
      </c>
      <c r="C5" s="8">
        <v>8</v>
      </c>
      <c r="D5" s="8">
        <v>669728</v>
      </c>
      <c r="E5" s="8"/>
      <c r="F5" s="8"/>
      <c r="G5" s="8">
        <f>F5+D5</f>
        <v>669728</v>
      </c>
    </row>
    <row r="6" spans="1:7" x14ac:dyDescent="0.35">
      <c r="A6" s="45"/>
      <c r="B6" s="7" t="s">
        <v>1</v>
      </c>
      <c r="C6" s="8">
        <v>36</v>
      </c>
      <c r="D6" s="8">
        <v>3736796</v>
      </c>
      <c r="E6" s="8"/>
      <c r="F6" s="8"/>
      <c r="G6" s="8">
        <f t="shared" ref="G6:G71" si="0">F6+D6</f>
        <v>3736796</v>
      </c>
    </row>
    <row r="7" spans="1:7" x14ac:dyDescent="0.35">
      <c r="A7" s="45"/>
      <c r="B7" s="7" t="s">
        <v>2</v>
      </c>
      <c r="C7" s="8">
        <v>16</v>
      </c>
      <c r="D7" s="8">
        <v>11961268</v>
      </c>
      <c r="E7" s="8"/>
      <c r="F7" s="8"/>
      <c r="G7" s="8">
        <f t="shared" si="0"/>
        <v>11961268</v>
      </c>
    </row>
    <row r="8" spans="1:7" x14ac:dyDescent="0.35">
      <c r="A8" s="45"/>
      <c r="B8" s="7" t="s">
        <v>3</v>
      </c>
      <c r="C8" s="8">
        <v>8</v>
      </c>
      <c r="D8" s="8">
        <v>165005</v>
      </c>
      <c r="E8" s="8"/>
      <c r="F8" s="8"/>
      <c r="G8" s="8">
        <f t="shared" si="0"/>
        <v>165005</v>
      </c>
    </row>
    <row r="9" spans="1:7" x14ac:dyDescent="0.35">
      <c r="A9" s="45"/>
      <c r="B9" s="7" t="s">
        <v>4</v>
      </c>
      <c r="C9" s="8">
        <v>37</v>
      </c>
      <c r="D9" s="8">
        <v>2044903</v>
      </c>
      <c r="E9" s="8">
        <v>3</v>
      </c>
      <c r="F9" s="8">
        <v>246164</v>
      </c>
      <c r="G9" s="8">
        <f t="shared" si="0"/>
        <v>2291067</v>
      </c>
    </row>
    <row r="10" spans="1:7" x14ac:dyDescent="0.35">
      <c r="A10" s="45"/>
      <c r="B10" s="7" t="s">
        <v>5</v>
      </c>
      <c r="C10" s="8">
        <v>24</v>
      </c>
      <c r="D10" s="8">
        <v>1838538</v>
      </c>
      <c r="E10" s="8">
        <v>1</v>
      </c>
      <c r="F10" s="8">
        <v>29015</v>
      </c>
      <c r="G10" s="8">
        <f t="shared" si="0"/>
        <v>1867553</v>
      </c>
    </row>
    <row r="11" spans="1:7" x14ac:dyDescent="0.35">
      <c r="A11" s="45"/>
      <c r="B11" s="7" t="s">
        <v>6</v>
      </c>
      <c r="C11" s="8">
        <v>24</v>
      </c>
      <c r="D11" s="8">
        <v>1460302</v>
      </c>
      <c r="E11" s="8"/>
      <c r="F11" s="8"/>
      <c r="G11" s="8">
        <f t="shared" si="0"/>
        <v>1460302</v>
      </c>
    </row>
    <row r="12" spans="1:7" x14ac:dyDescent="0.35">
      <c r="A12" s="45"/>
      <c r="B12" s="7" t="s">
        <v>7</v>
      </c>
      <c r="C12" s="8">
        <v>39</v>
      </c>
      <c r="D12" s="8">
        <v>9820469</v>
      </c>
      <c r="E12" s="8">
        <v>1</v>
      </c>
      <c r="F12" s="8">
        <v>102000</v>
      </c>
      <c r="G12" s="8">
        <f t="shared" si="0"/>
        <v>9922469</v>
      </c>
    </row>
    <row r="13" spans="1:7" x14ac:dyDescent="0.35">
      <c r="A13" s="45"/>
      <c r="B13" s="7" t="s">
        <v>8</v>
      </c>
      <c r="C13" s="8">
        <v>20</v>
      </c>
      <c r="D13" s="8">
        <v>3251055</v>
      </c>
      <c r="E13" s="8"/>
      <c r="F13" s="8"/>
      <c r="G13" s="8">
        <f t="shared" si="0"/>
        <v>3251055</v>
      </c>
    </row>
    <row r="14" spans="1:7" x14ac:dyDescent="0.35">
      <c r="A14" s="45"/>
      <c r="B14" s="7" t="s">
        <v>9</v>
      </c>
      <c r="C14" s="8">
        <v>38</v>
      </c>
      <c r="D14" s="8">
        <v>3343867</v>
      </c>
      <c r="E14" s="8"/>
      <c r="F14" s="8"/>
      <c r="G14" s="8">
        <f t="shared" si="0"/>
        <v>3343867</v>
      </c>
    </row>
    <row r="15" spans="1:7" x14ac:dyDescent="0.35">
      <c r="A15" s="45"/>
      <c r="B15" s="7" t="s">
        <v>10</v>
      </c>
      <c r="C15" s="8">
        <v>23</v>
      </c>
      <c r="D15" s="8">
        <v>1559716</v>
      </c>
      <c r="E15" s="8"/>
      <c r="F15" s="8"/>
      <c r="G15" s="8">
        <f t="shared" si="0"/>
        <v>1559716</v>
      </c>
    </row>
    <row r="16" spans="1:7" x14ac:dyDescent="0.35">
      <c r="A16" s="45"/>
      <c r="B16" s="7" t="s">
        <v>11</v>
      </c>
      <c r="C16" s="8">
        <v>21</v>
      </c>
      <c r="D16" s="8">
        <v>769372</v>
      </c>
      <c r="E16" s="8"/>
      <c r="F16" s="8"/>
      <c r="G16" s="8">
        <f t="shared" si="0"/>
        <v>769372</v>
      </c>
    </row>
    <row r="17" spans="1:7" x14ac:dyDescent="0.35">
      <c r="A17" s="45"/>
      <c r="B17" s="7" t="s">
        <v>12</v>
      </c>
      <c r="C17" s="8">
        <v>57</v>
      </c>
      <c r="D17" s="8">
        <v>2825320</v>
      </c>
      <c r="E17" s="8"/>
      <c r="F17" s="8"/>
      <c r="G17" s="8">
        <f t="shared" si="0"/>
        <v>2825320</v>
      </c>
    </row>
    <row r="18" spans="1:7" x14ac:dyDescent="0.35">
      <c r="A18" s="45"/>
      <c r="B18" s="7" t="s">
        <v>13</v>
      </c>
      <c r="C18" s="8">
        <v>27</v>
      </c>
      <c r="D18" s="8">
        <v>2370206</v>
      </c>
      <c r="E18" s="8">
        <v>2</v>
      </c>
      <c r="F18" s="8">
        <v>103419</v>
      </c>
      <c r="G18" s="8">
        <f t="shared" si="0"/>
        <v>2473625</v>
      </c>
    </row>
    <row r="19" spans="1:7" x14ac:dyDescent="0.35">
      <c r="A19" s="45"/>
      <c r="B19" s="7" t="s">
        <v>14</v>
      </c>
      <c r="C19" s="8">
        <v>2</v>
      </c>
      <c r="D19" s="8">
        <v>46724</v>
      </c>
      <c r="E19" s="8"/>
      <c r="F19" s="8"/>
      <c r="G19" s="8">
        <f t="shared" si="0"/>
        <v>46724</v>
      </c>
    </row>
    <row r="20" spans="1:7" x14ac:dyDescent="0.35">
      <c r="A20" s="45"/>
      <c r="B20" s="7" t="s">
        <v>15</v>
      </c>
      <c r="C20" s="8">
        <v>4</v>
      </c>
      <c r="D20" s="8">
        <v>121102</v>
      </c>
      <c r="E20" s="8"/>
      <c r="F20" s="8"/>
      <c r="G20" s="8">
        <f t="shared" si="0"/>
        <v>121102</v>
      </c>
    </row>
    <row r="21" spans="1:7" x14ac:dyDescent="0.35">
      <c r="A21" s="45"/>
      <c r="B21" s="7" t="s">
        <v>16</v>
      </c>
      <c r="C21" s="8">
        <v>21</v>
      </c>
      <c r="D21" s="8">
        <v>731526</v>
      </c>
      <c r="E21" s="8"/>
      <c r="F21" s="8"/>
      <c r="G21" s="8">
        <f t="shared" si="0"/>
        <v>731526</v>
      </c>
    </row>
    <row r="22" spans="1:7" x14ac:dyDescent="0.35">
      <c r="A22" s="45"/>
      <c r="B22" s="7" t="s">
        <v>17</v>
      </c>
      <c r="C22" s="8">
        <v>24</v>
      </c>
      <c r="D22" s="8">
        <v>2656387</v>
      </c>
      <c r="E22" s="8"/>
      <c r="F22" s="8"/>
      <c r="G22" s="8">
        <f t="shared" si="0"/>
        <v>2656387</v>
      </c>
    </row>
    <row r="23" spans="1:7" x14ac:dyDescent="0.35">
      <c r="A23" s="45"/>
      <c r="B23" s="7" t="s">
        <v>18</v>
      </c>
      <c r="C23" s="8">
        <v>22</v>
      </c>
      <c r="D23" s="8">
        <v>1033367</v>
      </c>
      <c r="E23" s="8"/>
      <c r="F23" s="8"/>
      <c r="G23" s="8">
        <f t="shared" si="0"/>
        <v>1033367</v>
      </c>
    </row>
    <row r="24" spans="1:7" x14ac:dyDescent="0.35">
      <c r="A24" s="45"/>
      <c r="B24" s="7" t="s">
        <v>19</v>
      </c>
      <c r="C24" s="8">
        <v>17</v>
      </c>
      <c r="D24" s="8">
        <v>952597</v>
      </c>
      <c r="E24" s="8"/>
      <c r="F24" s="8"/>
      <c r="G24" s="8">
        <f t="shared" si="0"/>
        <v>952597</v>
      </c>
    </row>
    <row r="25" spans="1:7" x14ac:dyDescent="0.35">
      <c r="A25" s="45"/>
      <c r="B25" s="7" t="s">
        <v>20</v>
      </c>
      <c r="C25" s="8">
        <v>45</v>
      </c>
      <c r="D25" s="8">
        <v>2572636</v>
      </c>
      <c r="E25" s="8"/>
      <c r="F25" s="8"/>
      <c r="G25" s="8">
        <f t="shared" si="0"/>
        <v>2572636</v>
      </c>
    </row>
    <row r="26" spans="1:7" x14ac:dyDescent="0.35">
      <c r="A26" s="45"/>
      <c r="B26" s="7" t="s">
        <v>21</v>
      </c>
      <c r="C26" s="8">
        <v>9</v>
      </c>
      <c r="D26" s="8">
        <v>378497</v>
      </c>
      <c r="E26" s="8">
        <v>1</v>
      </c>
      <c r="F26" s="8">
        <v>18873</v>
      </c>
      <c r="G26" s="8">
        <f t="shared" si="0"/>
        <v>397370</v>
      </c>
    </row>
    <row r="27" spans="1:7" x14ac:dyDescent="0.35">
      <c r="A27" s="45"/>
      <c r="B27" s="7" t="s">
        <v>22</v>
      </c>
      <c r="C27" s="8">
        <v>15</v>
      </c>
      <c r="D27" s="8">
        <v>1212573</v>
      </c>
      <c r="E27" s="8"/>
      <c r="F27" s="8"/>
      <c r="G27" s="8">
        <f t="shared" si="0"/>
        <v>1212573</v>
      </c>
    </row>
    <row r="28" spans="1:7" x14ac:dyDescent="0.35">
      <c r="A28" s="64" t="s">
        <v>346</v>
      </c>
      <c r="B28" s="64"/>
      <c r="C28" s="9">
        <f>SUM(C5:C27)</f>
        <v>537</v>
      </c>
      <c r="D28" s="9">
        <f t="shared" ref="D28:G28" si="1">SUM(D5:D27)</f>
        <v>55521954</v>
      </c>
      <c r="E28" s="9">
        <f t="shared" si="1"/>
        <v>8</v>
      </c>
      <c r="F28" s="9">
        <f t="shared" si="1"/>
        <v>499471</v>
      </c>
      <c r="G28" s="9">
        <f t="shared" si="1"/>
        <v>56021425</v>
      </c>
    </row>
    <row r="29" spans="1:7" x14ac:dyDescent="0.35">
      <c r="A29" s="49" t="s">
        <v>349</v>
      </c>
      <c r="B29" s="10" t="s">
        <v>23</v>
      </c>
      <c r="C29" s="11">
        <v>3</v>
      </c>
      <c r="D29" s="11">
        <v>309437</v>
      </c>
      <c r="E29" s="11"/>
      <c r="F29" s="11"/>
      <c r="G29" s="11">
        <f t="shared" si="0"/>
        <v>309437</v>
      </c>
    </row>
    <row r="30" spans="1:7" x14ac:dyDescent="0.35">
      <c r="A30" s="49"/>
      <c r="B30" s="10" t="s">
        <v>24</v>
      </c>
      <c r="C30" s="11">
        <v>1</v>
      </c>
      <c r="D30" s="11">
        <v>56105</v>
      </c>
      <c r="E30" s="11"/>
      <c r="F30" s="11"/>
      <c r="G30" s="11">
        <f t="shared" si="0"/>
        <v>56105</v>
      </c>
    </row>
    <row r="31" spans="1:7" x14ac:dyDescent="0.35">
      <c r="A31" s="49"/>
      <c r="B31" s="10" t="s">
        <v>25</v>
      </c>
      <c r="C31" s="11">
        <v>1</v>
      </c>
      <c r="D31" s="11">
        <v>35651</v>
      </c>
      <c r="E31" s="11"/>
      <c r="F31" s="11"/>
      <c r="G31" s="11">
        <f t="shared" si="0"/>
        <v>35651</v>
      </c>
    </row>
    <row r="32" spans="1:7" x14ac:dyDescent="0.35">
      <c r="A32" s="49"/>
      <c r="B32" s="10" t="s">
        <v>26</v>
      </c>
      <c r="C32" s="11">
        <v>1</v>
      </c>
      <c r="D32" s="11">
        <v>27907</v>
      </c>
      <c r="E32" s="11"/>
      <c r="F32" s="11"/>
      <c r="G32" s="11">
        <f t="shared" si="0"/>
        <v>27907</v>
      </c>
    </row>
    <row r="33" spans="1:7" x14ac:dyDescent="0.35">
      <c r="A33" s="49"/>
      <c r="B33" s="10" t="s">
        <v>27</v>
      </c>
      <c r="C33" s="11">
        <v>23</v>
      </c>
      <c r="D33" s="11">
        <v>3398939</v>
      </c>
      <c r="E33" s="11"/>
      <c r="F33" s="11"/>
      <c r="G33" s="11">
        <f t="shared" si="0"/>
        <v>3398939</v>
      </c>
    </row>
    <row r="34" spans="1:7" x14ac:dyDescent="0.35">
      <c r="A34" s="49"/>
      <c r="B34" s="10" t="s">
        <v>28</v>
      </c>
      <c r="C34" s="11">
        <v>3</v>
      </c>
      <c r="D34" s="11">
        <v>116294</v>
      </c>
      <c r="E34" s="11">
        <v>6</v>
      </c>
      <c r="F34" s="11">
        <v>102458.97</v>
      </c>
      <c r="G34" s="11">
        <f t="shared" si="0"/>
        <v>218752.97</v>
      </c>
    </row>
    <row r="35" spans="1:7" x14ac:dyDescent="0.35">
      <c r="A35" s="49"/>
      <c r="B35" s="10" t="s">
        <v>29</v>
      </c>
      <c r="C35" s="11">
        <v>2</v>
      </c>
      <c r="D35" s="11">
        <v>128816</v>
      </c>
      <c r="E35" s="11"/>
      <c r="F35" s="11"/>
      <c r="G35" s="11">
        <f t="shared" si="0"/>
        <v>128816</v>
      </c>
    </row>
    <row r="36" spans="1:7" x14ac:dyDescent="0.35">
      <c r="A36" s="49"/>
      <c r="B36" s="10" t="s">
        <v>30</v>
      </c>
      <c r="C36" s="11">
        <v>17</v>
      </c>
      <c r="D36" s="11">
        <v>878778</v>
      </c>
      <c r="E36" s="11"/>
      <c r="F36" s="11"/>
      <c r="G36" s="11">
        <f t="shared" si="0"/>
        <v>878778</v>
      </c>
    </row>
    <row r="37" spans="1:7" x14ac:dyDescent="0.35">
      <c r="A37" s="49"/>
      <c r="B37" s="10" t="s">
        <v>31</v>
      </c>
      <c r="C37" s="11">
        <v>2</v>
      </c>
      <c r="D37" s="11">
        <v>88886</v>
      </c>
      <c r="E37" s="11">
        <v>1</v>
      </c>
      <c r="F37" s="11">
        <v>24400</v>
      </c>
      <c r="G37" s="11">
        <f t="shared" si="0"/>
        <v>113286</v>
      </c>
    </row>
    <row r="38" spans="1:7" x14ac:dyDescent="0.35">
      <c r="A38" s="49"/>
      <c r="B38" s="10" t="s">
        <v>32</v>
      </c>
      <c r="C38" s="11"/>
      <c r="D38" s="11"/>
      <c r="E38" s="11">
        <v>1</v>
      </c>
      <c r="F38" s="11">
        <v>5407</v>
      </c>
      <c r="G38" s="11">
        <f t="shared" si="0"/>
        <v>5407</v>
      </c>
    </row>
    <row r="39" spans="1:7" x14ac:dyDescent="0.35">
      <c r="A39" s="49"/>
      <c r="B39" s="10" t="s">
        <v>33</v>
      </c>
      <c r="C39" s="11">
        <v>24</v>
      </c>
      <c r="D39" s="11">
        <v>1758301</v>
      </c>
      <c r="E39" s="11"/>
      <c r="F39" s="11"/>
      <c r="G39" s="11">
        <f t="shared" si="0"/>
        <v>1758301</v>
      </c>
    </row>
    <row r="40" spans="1:7" x14ac:dyDescent="0.35">
      <c r="A40" s="49"/>
      <c r="B40" s="10" t="s">
        <v>34</v>
      </c>
      <c r="C40" s="11">
        <v>4</v>
      </c>
      <c r="D40" s="11">
        <v>389848</v>
      </c>
      <c r="E40" s="11"/>
      <c r="F40" s="11"/>
      <c r="G40" s="11">
        <f t="shared" si="0"/>
        <v>389848</v>
      </c>
    </row>
    <row r="41" spans="1:7" x14ac:dyDescent="0.35">
      <c r="A41" s="49"/>
      <c r="B41" s="10" t="s">
        <v>35</v>
      </c>
      <c r="C41" s="11">
        <v>4</v>
      </c>
      <c r="D41" s="11">
        <v>65961</v>
      </c>
      <c r="E41" s="11"/>
      <c r="F41" s="11"/>
      <c r="G41" s="11">
        <f t="shared" si="0"/>
        <v>65961</v>
      </c>
    </row>
    <row r="42" spans="1:7" x14ac:dyDescent="0.35">
      <c r="A42" s="49"/>
      <c r="B42" s="10" t="s">
        <v>36</v>
      </c>
      <c r="C42" s="11">
        <v>8</v>
      </c>
      <c r="D42" s="11">
        <v>957718</v>
      </c>
      <c r="E42" s="11">
        <v>2</v>
      </c>
      <c r="F42" s="11">
        <v>89650</v>
      </c>
      <c r="G42" s="11">
        <f t="shared" si="0"/>
        <v>1047368</v>
      </c>
    </row>
    <row r="43" spans="1:7" x14ac:dyDescent="0.35">
      <c r="A43" s="49"/>
      <c r="B43" s="10" t="s">
        <v>37</v>
      </c>
      <c r="C43" s="11">
        <v>13</v>
      </c>
      <c r="D43" s="11">
        <v>2365867</v>
      </c>
      <c r="E43" s="11"/>
      <c r="F43" s="11"/>
      <c r="G43" s="11">
        <f t="shared" si="0"/>
        <v>2365867</v>
      </c>
    </row>
    <row r="44" spans="1:7" x14ac:dyDescent="0.35">
      <c r="A44" s="49"/>
      <c r="B44" s="10" t="s">
        <v>38</v>
      </c>
      <c r="C44" s="11">
        <v>1</v>
      </c>
      <c r="D44" s="11">
        <v>50783</v>
      </c>
      <c r="E44" s="11"/>
      <c r="F44" s="11"/>
      <c r="G44" s="11">
        <f t="shared" si="0"/>
        <v>50783</v>
      </c>
    </row>
    <row r="45" spans="1:7" x14ac:dyDescent="0.35">
      <c r="A45" s="49"/>
      <c r="B45" s="10" t="s">
        <v>39</v>
      </c>
      <c r="C45" s="11">
        <v>5</v>
      </c>
      <c r="D45" s="11">
        <v>481653</v>
      </c>
      <c r="E45" s="11"/>
      <c r="F45" s="11"/>
      <c r="G45" s="11">
        <f t="shared" si="0"/>
        <v>481653</v>
      </c>
    </row>
    <row r="46" spans="1:7" x14ac:dyDescent="0.35">
      <c r="A46" s="55" t="s">
        <v>348</v>
      </c>
      <c r="B46" s="55"/>
      <c r="C46" s="12">
        <f>SUM(C29:C45)</f>
        <v>112</v>
      </c>
      <c r="D46" s="12">
        <f t="shared" ref="D46:G46" si="2">SUM(D29:D45)</f>
        <v>11110944</v>
      </c>
      <c r="E46" s="12">
        <f t="shared" si="2"/>
        <v>10</v>
      </c>
      <c r="F46" s="12">
        <f t="shared" si="2"/>
        <v>221915.97</v>
      </c>
      <c r="G46" s="12">
        <f t="shared" si="2"/>
        <v>11332859.970000001</v>
      </c>
    </row>
    <row r="47" spans="1:7" x14ac:dyDescent="0.35">
      <c r="A47" s="33" t="s">
        <v>351</v>
      </c>
      <c r="B47" s="13" t="s">
        <v>40</v>
      </c>
      <c r="C47" s="14"/>
      <c r="D47" s="14"/>
      <c r="E47" s="14">
        <v>2</v>
      </c>
      <c r="F47" s="14">
        <v>23885</v>
      </c>
      <c r="G47" s="14">
        <f t="shared" si="0"/>
        <v>23885</v>
      </c>
    </row>
    <row r="48" spans="1:7" x14ac:dyDescent="0.35">
      <c r="A48" s="39" t="s">
        <v>350</v>
      </c>
      <c r="B48" s="39"/>
      <c r="C48" s="15">
        <v>0</v>
      </c>
      <c r="D48" s="15">
        <v>0</v>
      </c>
      <c r="E48" s="15">
        <f>SUM(E47)</f>
        <v>2</v>
      </c>
      <c r="F48" s="15">
        <f t="shared" ref="F48:G48" si="3">SUM(F47)</f>
        <v>23885</v>
      </c>
      <c r="G48" s="15">
        <f t="shared" si="3"/>
        <v>23885</v>
      </c>
    </row>
    <row r="49" spans="1:7" x14ac:dyDescent="0.35">
      <c r="A49" s="32" t="s">
        <v>353</v>
      </c>
      <c r="B49" s="16" t="s">
        <v>41</v>
      </c>
      <c r="C49" s="17">
        <v>13</v>
      </c>
      <c r="D49" s="17">
        <v>1536709</v>
      </c>
      <c r="E49" s="17">
        <v>18</v>
      </c>
      <c r="F49" s="17">
        <v>453453</v>
      </c>
      <c r="G49" s="17">
        <v>1990162</v>
      </c>
    </row>
    <row r="50" spans="1:7" x14ac:dyDescent="0.35">
      <c r="A50" s="59" t="s">
        <v>352</v>
      </c>
      <c r="B50" s="59"/>
      <c r="C50" s="18">
        <f>SUM(C49)</f>
        <v>13</v>
      </c>
      <c r="D50" s="18">
        <f t="shared" ref="D50:G50" si="4">SUM(D49)</f>
        <v>1536709</v>
      </c>
      <c r="E50" s="18">
        <f t="shared" si="4"/>
        <v>18</v>
      </c>
      <c r="F50" s="18">
        <f t="shared" si="4"/>
        <v>453453</v>
      </c>
      <c r="G50" s="18">
        <f t="shared" si="4"/>
        <v>1990162</v>
      </c>
    </row>
    <row r="51" spans="1:7" x14ac:dyDescent="0.35">
      <c r="A51" s="47" t="s">
        <v>355</v>
      </c>
      <c r="B51" s="19" t="s">
        <v>42</v>
      </c>
      <c r="C51" s="20">
        <v>2</v>
      </c>
      <c r="D51" s="20">
        <v>153673</v>
      </c>
      <c r="E51" s="20"/>
      <c r="F51" s="20"/>
      <c r="G51" s="20">
        <f t="shared" si="0"/>
        <v>153673</v>
      </c>
    </row>
    <row r="52" spans="1:7" x14ac:dyDescent="0.35">
      <c r="A52" s="47"/>
      <c r="B52" s="19" t="s">
        <v>43</v>
      </c>
      <c r="C52" s="20">
        <v>1</v>
      </c>
      <c r="D52" s="20">
        <v>114848</v>
      </c>
      <c r="E52" s="20"/>
      <c r="F52" s="20"/>
      <c r="G52" s="20">
        <f t="shared" si="0"/>
        <v>114848</v>
      </c>
    </row>
    <row r="53" spans="1:7" x14ac:dyDescent="0.35">
      <c r="A53" s="47"/>
      <c r="B53" s="19" t="s">
        <v>44</v>
      </c>
      <c r="C53" s="20">
        <v>1</v>
      </c>
      <c r="D53" s="20">
        <v>15160</v>
      </c>
      <c r="E53" s="20">
        <v>1</v>
      </c>
      <c r="F53" s="20">
        <v>114258</v>
      </c>
      <c r="G53" s="20">
        <f t="shared" si="0"/>
        <v>129418</v>
      </c>
    </row>
    <row r="54" spans="1:7" x14ac:dyDescent="0.35">
      <c r="A54" s="47"/>
      <c r="B54" s="19" t="s">
        <v>45</v>
      </c>
      <c r="C54" s="20">
        <v>6</v>
      </c>
      <c r="D54" s="20">
        <v>866835</v>
      </c>
      <c r="E54" s="20"/>
      <c r="F54" s="20"/>
      <c r="G54" s="20">
        <f t="shared" si="0"/>
        <v>866835</v>
      </c>
    </row>
    <row r="55" spans="1:7" x14ac:dyDescent="0.35">
      <c r="A55" s="47"/>
      <c r="B55" s="19" t="s">
        <v>46</v>
      </c>
      <c r="C55" s="20">
        <v>2</v>
      </c>
      <c r="D55" s="20">
        <v>74302</v>
      </c>
      <c r="E55" s="20"/>
      <c r="F55" s="20"/>
      <c r="G55" s="20">
        <f t="shared" si="0"/>
        <v>74302</v>
      </c>
    </row>
    <row r="56" spans="1:7" x14ac:dyDescent="0.35">
      <c r="A56" s="47"/>
      <c r="B56" s="19" t="s">
        <v>47</v>
      </c>
      <c r="C56" s="20">
        <v>4</v>
      </c>
      <c r="D56" s="20">
        <v>2445084</v>
      </c>
      <c r="E56" s="20">
        <v>2</v>
      </c>
      <c r="F56" s="20">
        <v>487482</v>
      </c>
      <c r="G56" s="20">
        <f t="shared" si="0"/>
        <v>2932566</v>
      </c>
    </row>
    <row r="57" spans="1:7" x14ac:dyDescent="0.35">
      <c r="A57" s="47"/>
      <c r="B57" s="19" t="s">
        <v>48</v>
      </c>
      <c r="C57" s="20">
        <v>2</v>
      </c>
      <c r="D57" s="20">
        <v>48689</v>
      </c>
      <c r="E57" s="20">
        <v>3</v>
      </c>
      <c r="F57" s="20">
        <v>303444.05</v>
      </c>
      <c r="G57" s="20">
        <f t="shared" si="0"/>
        <v>352133.05</v>
      </c>
    </row>
    <row r="58" spans="1:7" x14ac:dyDescent="0.35">
      <c r="A58" s="47"/>
      <c r="B58" s="19" t="s">
        <v>49</v>
      </c>
      <c r="C58" s="20">
        <v>1</v>
      </c>
      <c r="D58" s="20">
        <v>62657</v>
      </c>
      <c r="E58" s="20"/>
      <c r="F58" s="20"/>
      <c r="G58" s="20">
        <f t="shared" si="0"/>
        <v>62657</v>
      </c>
    </row>
    <row r="59" spans="1:7" x14ac:dyDescent="0.35">
      <c r="A59" s="47"/>
      <c r="B59" s="19" t="s">
        <v>50</v>
      </c>
      <c r="C59" s="20">
        <v>1</v>
      </c>
      <c r="D59" s="20">
        <v>41868</v>
      </c>
      <c r="E59" s="20"/>
      <c r="F59" s="20"/>
      <c r="G59" s="20">
        <f t="shared" si="0"/>
        <v>41868</v>
      </c>
    </row>
    <row r="60" spans="1:7" x14ac:dyDescent="0.35">
      <c r="A60" s="47"/>
      <c r="B60" s="19" t="s">
        <v>51</v>
      </c>
      <c r="C60" s="20">
        <v>3</v>
      </c>
      <c r="D60" s="20">
        <v>248386</v>
      </c>
      <c r="E60" s="20">
        <v>1</v>
      </c>
      <c r="F60" s="20">
        <v>492531</v>
      </c>
      <c r="G60" s="20">
        <f t="shared" si="0"/>
        <v>740917</v>
      </c>
    </row>
    <row r="61" spans="1:7" x14ac:dyDescent="0.35">
      <c r="A61" s="47"/>
      <c r="B61" s="19" t="s">
        <v>52</v>
      </c>
      <c r="C61" s="20"/>
      <c r="D61" s="20"/>
      <c r="E61" s="20">
        <v>2</v>
      </c>
      <c r="F61" s="20">
        <v>213239.31</v>
      </c>
      <c r="G61" s="20">
        <f t="shared" si="0"/>
        <v>213239.31</v>
      </c>
    </row>
    <row r="62" spans="1:7" x14ac:dyDescent="0.35">
      <c r="A62" s="47"/>
      <c r="B62" s="19" t="s">
        <v>53</v>
      </c>
      <c r="C62" s="20">
        <v>1</v>
      </c>
      <c r="D62" s="20">
        <v>790788</v>
      </c>
      <c r="E62" s="20"/>
      <c r="F62" s="20"/>
      <c r="G62" s="20">
        <f t="shared" si="0"/>
        <v>790788</v>
      </c>
    </row>
    <row r="63" spans="1:7" x14ac:dyDescent="0.35">
      <c r="A63" s="47"/>
      <c r="B63" s="19" t="s">
        <v>54</v>
      </c>
      <c r="C63" s="20">
        <v>4</v>
      </c>
      <c r="D63" s="20">
        <v>228378</v>
      </c>
      <c r="E63" s="20"/>
      <c r="F63" s="20"/>
      <c r="G63" s="20">
        <f t="shared" si="0"/>
        <v>228378</v>
      </c>
    </row>
    <row r="64" spans="1:7" x14ac:dyDescent="0.35">
      <c r="A64" s="47"/>
      <c r="B64" s="19" t="s">
        <v>55</v>
      </c>
      <c r="C64" s="20">
        <v>1</v>
      </c>
      <c r="D64" s="20">
        <v>62602</v>
      </c>
      <c r="E64" s="20"/>
      <c r="F64" s="20"/>
      <c r="G64" s="20">
        <f t="shared" si="0"/>
        <v>62602</v>
      </c>
    </row>
    <row r="65" spans="1:7" s="4" customFormat="1" x14ac:dyDescent="0.35">
      <c r="A65" s="60" t="s">
        <v>354</v>
      </c>
      <c r="B65" s="60"/>
      <c r="C65" s="21">
        <f>SUM(C51:C64)</f>
        <v>29</v>
      </c>
      <c r="D65" s="21">
        <f t="shared" ref="D65:G65" si="5">SUM(D51:D64)</f>
        <v>5153270</v>
      </c>
      <c r="E65" s="21">
        <f t="shared" si="5"/>
        <v>9</v>
      </c>
      <c r="F65" s="21">
        <f t="shared" si="5"/>
        <v>1610954.36</v>
      </c>
      <c r="G65" s="21">
        <f t="shared" si="5"/>
        <v>6764224.3599999994</v>
      </c>
    </row>
    <row r="66" spans="1:7" x14ac:dyDescent="0.35">
      <c r="A66" s="49" t="s">
        <v>356</v>
      </c>
      <c r="B66" s="10" t="s">
        <v>56</v>
      </c>
      <c r="C66" s="11">
        <v>9</v>
      </c>
      <c r="D66" s="11">
        <v>546390</v>
      </c>
      <c r="E66" s="11"/>
      <c r="F66" s="11"/>
      <c r="G66" s="11">
        <f t="shared" si="0"/>
        <v>546390</v>
      </c>
    </row>
    <row r="67" spans="1:7" x14ac:dyDescent="0.35">
      <c r="A67" s="49"/>
      <c r="B67" s="10" t="s">
        <v>57</v>
      </c>
      <c r="C67" s="11">
        <v>4</v>
      </c>
      <c r="D67" s="11">
        <v>897010</v>
      </c>
      <c r="E67" s="11"/>
      <c r="F67" s="11"/>
      <c r="G67" s="11">
        <f t="shared" si="0"/>
        <v>897010</v>
      </c>
    </row>
    <row r="68" spans="1:7" x14ac:dyDescent="0.35">
      <c r="A68" s="49"/>
      <c r="B68" s="10" t="s">
        <v>58</v>
      </c>
      <c r="C68" s="11">
        <v>8</v>
      </c>
      <c r="D68" s="11">
        <v>485426</v>
      </c>
      <c r="E68" s="11"/>
      <c r="F68" s="11"/>
      <c r="G68" s="11">
        <f t="shared" si="0"/>
        <v>485426</v>
      </c>
    </row>
    <row r="69" spans="1:7" x14ac:dyDescent="0.35">
      <c r="A69" s="49"/>
      <c r="B69" s="10" t="s">
        <v>59</v>
      </c>
      <c r="C69" s="11">
        <v>8</v>
      </c>
      <c r="D69" s="11">
        <v>523700</v>
      </c>
      <c r="E69" s="11">
        <v>1</v>
      </c>
      <c r="F69" s="11">
        <v>4945</v>
      </c>
      <c r="G69" s="11">
        <f t="shared" si="0"/>
        <v>528645</v>
      </c>
    </row>
    <row r="70" spans="1:7" x14ac:dyDescent="0.35">
      <c r="A70" s="49"/>
      <c r="B70" s="10" t="s">
        <v>60</v>
      </c>
      <c r="C70" s="11">
        <v>1</v>
      </c>
      <c r="D70" s="11">
        <v>61565</v>
      </c>
      <c r="E70" s="11">
        <v>5</v>
      </c>
      <c r="F70" s="11">
        <v>104770.98</v>
      </c>
      <c r="G70" s="11">
        <f t="shared" si="0"/>
        <v>166335.97999999998</v>
      </c>
    </row>
    <row r="71" spans="1:7" x14ac:dyDescent="0.35">
      <c r="A71" s="49"/>
      <c r="B71" s="10" t="s">
        <v>61</v>
      </c>
      <c r="C71" s="11">
        <v>20</v>
      </c>
      <c r="D71" s="11">
        <v>1056621</v>
      </c>
      <c r="E71" s="11">
        <v>3</v>
      </c>
      <c r="F71" s="11">
        <v>70071</v>
      </c>
      <c r="G71" s="11">
        <f t="shared" si="0"/>
        <v>1126692</v>
      </c>
    </row>
    <row r="72" spans="1:7" x14ac:dyDescent="0.35">
      <c r="A72" s="49"/>
      <c r="B72" s="10" t="s">
        <v>62</v>
      </c>
      <c r="C72" s="11">
        <v>13</v>
      </c>
      <c r="D72" s="11">
        <v>818797</v>
      </c>
      <c r="E72" s="11">
        <v>1</v>
      </c>
      <c r="F72" s="11">
        <v>35175</v>
      </c>
      <c r="G72" s="11">
        <f t="shared" ref="G72:G138" si="6">F72+D72</f>
        <v>853972</v>
      </c>
    </row>
    <row r="73" spans="1:7" x14ac:dyDescent="0.35">
      <c r="A73" s="49"/>
      <c r="B73" s="10" t="s">
        <v>63</v>
      </c>
      <c r="C73" s="11">
        <v>7</v>
      </c>
      <c r="D73" s="11">
        <v>214383</v>
      </c>
      <c r="E73" s="11">
        <v>1</v>
      </c>
      <c r="F73" s="11">
        <v>24251</v>
      </c>
      <c r="G73" s="11">
        <f t="shared" si="6"/>
        <v>238634</v>
      </c>
    </row>
    <row r="74" spans="1:7" x14ac:dyDescent="0.35">
      <c r="A74" s="49"/>
      <c r="B74" s="10" t="s">
        <v>64</v>
      </c>
      <c r="C74" s="11">
        <v>8</v>
      </c>
      <c r="D74" s="11">
        <v>447332</v>
      </c>
      <c r="E74" s="11"/>
      <c r="F74" s="11"/>
      <c r="G74" s="11">
        <f t="shared" si="6"/>
        <v>447332</v>
      </c>
    </row>
    <row r="75" spans="1:7" x14ac:dyDescent="0.35">
      <c r="A75" s="49"/>
      <c r="B75" s="10" t="s">
        <v>65</v>
      </c>
      <c r="C75" s="11">
        <v>4</v>
      </c>
      <c r="D75" s="11">
        <v>387076</v>
      </c>
      <c r="E75" s="11">
        <v>1</v>
      </c>
      <c r="F75" s="11">
        <v>29249</v>
      </c>
      <c r="G75" s="11">
        <f t="shared" si="6"/>
        <v>416325</v>
      </c>
    </row>
    <row r="76" spans="1:7" x14ac:dyDescent="0.35">
      <c r="A76" s="49"/>
      <c r="B76" s="10" t="s">
        <v>66</v>
      </c>
      <c r="C76" s="11">
        <v>6</v>
      </c>
      <c r="D76" s="11">
        <v>593354</v>
      </c>
      <c r="E76" s="11"/>
      <c r="F76" s="11"/>
      <c r="G76" s="11">
        <f t="shared" si="6"/>
        <v>593354</v>
      </c>
    </row>
    <row r="77" spans="1:7" x14ac:dyDescent="0.35">
      <c r="A77" s="49"/>
      <c r="B77" s="10" t="s">
        <v>67</v>
      </c>
      <c r="C77" s="11">
        <v>2</v>
      </c>
      <c r="D77" s="11">
        <v>7545472</v>
      </c>
      <c r="E77" s="11">
        <v>1</v>
      </c>
      <c r="F77" s="11">
        <v>151294.04999999999</v>
      </c>
      <c r="G77" s="11">
        <f t="shared" si="6"/>
        <v>7696766.0499999998</v>
      </c>
    </row>
    <row r="78" spans="1:7" x14ac:dyDescent="0.35">
      <c r="A78" s="49"/>
      <c r="B78" s="10" t="s">
        <v>68</v>
      </c>
      <c r="C78" s="11">
        <v>4</v>
      </c>
      <c r="D78" s="11">
        <v>1002877</v>
      </c>
      <c r="E78" s="11"/>
      <c r="F78" s="11"/>
      <c r="G78" s="11">
        <f t="shared" si="6"/>
        <v>1002877</v>
      </c>
    </row>
    <row r="79" spans="1:7" x14ac:dyDescent="0.35">
      <c r="A79" s="49"/>
      <c r="B79" s="10" t="s">
        <v>69</v>
      </c>
      <c r="C79" s="11">
        <v>12</v>
      </c>
      <c r="D79" s="11">
        <v>604482</v>
      </c>
      <c r="E79" s="11"/>
      <c r="F79" s="11"/>
      <c r="G79" s="11">
        <f t="shared" si="6"/>
        <v>604482</v>
      </c>
    </row>
    <row r="80" spans="1:7" x14ac:dyDescent="0.35">
      <c r="A80" s="49"/>
      <c r="B80" s="10" t="s">
        <v>70</v>
      </c>
      <c r="C80" s="11">
        <v>4</v>
      </c>
      <c r="D80" s="11">
        <v>177486</v>
      </c>
      <c r="E80" s="11"/>
      <c r="F80" s="11"/>
      <c r="G80" s="11">
        <f t="shared" si="6"/>
        <v>177486</v>
      </c>
    </row>
    <row r="81" spans="1:7" s="4" customFormat="1" x14ac:dyDescent="0.35">
      <c r="A81" s="55" t="s">
        <v>357</v>
      </c>
      <c r="B81" s="55"/>
      <c r="C81" s="12">
        <f>SUM(C66:C80)</f>
        <v>110</v>
      </c>
      <c r="D81" s="12">
        <f t="shared" ref="D81:G81" si="7">SUM(D66:D80)</f>
        <v>15361971</v>
      </c>
      <c r="E81" s="12">
        <f t="shared" si="7"/>
        <v>13</v>
      </c>
      <c r="F81" s="12">
        <f t="shared" si="7"/>
        <v>419756.02999999997</v>
      </c>
      <c r="G81" s="12">
        <f t="shared" si="7"/>
        <v>15781727.030000001</v>
      </c>
    </row>
    <row r="82" spans="1:7" x14ac:dyDescent="0.35">
      <c r="A82" s="56" t="s">
        <v>358</v>
      </c>
      <c r="B82" s="22" t="s">
        <v>71</v>
      </c>
      <c r="C82" s="23">
        <v>10</v>
      </c>
      <c r="D82" s="23">
        <v>1013956</v>
      </c>
      <c r="E82" s="23"/>
      <c r="F82" s="23"/>
      <c r="G82" s="23">
        <f t="shared" si="6"/>
        <v>1013956</v>
      </c>
    </row>
    <row r="83" spans="1:7" x14ac:dyDescent="0.35">
      <c r="A83" s="56"/>
      <c r="B83" s="22" t="s">
        <v>72</v>
      </c>
      <c r="C83" s="23">
        <v>1</v>
      </c>
      <c r="D83" s="23">
        <v>184404</v>
      </c>
      <c r="E83" s="23"/>
      <c r="F83" s="23"/>
      <c r="G83" s="23">
        <f t="shared" si="6"/>
        <v>184404</v>
      </c>
    </row>
    <row r="84" spans="1:7" x14ac:dyDescent="0.35">
      <c r="A84" s="56"/>
      <c r="B84" s="22" t="s">
        <v>73</v>
      </c>
      <c r="C84" s="23">
        <v>10</v>
      </c>
      <c r="D84" s="23">
        <v>531189</v>
      </c>
      <c r="E84" s="23">
        <v>1</v>
      </c>
      <c r="F84" s="23">
        <v>22591</v>
      </c>
      <c r="G84" s="23">
        <f t="shared" si="6"/>
        <v>553780</v>
      </c>
    </row>
    <row r="85" spans="1:7" x14ac:dyDescent="0.35">
      <c r="A85" s="56"/>
      <c r="B85" s="22" t="s">
        <v>74</v>
      </c>
      <c r="C85" s="23">
        <v>36</v>
      </c>
      <c r="D85" s="23">
        <v>2679953</v>
      </c>
      <c r="E85" s="23">
        <v>2</v>
      </c>
      <c r="F85" s="23">
        <v>71401</v>
      </c>
      <c r="G85" s="23">
        <f t="shared" si="6"/>
        <v>2751354</v>
      </c>
    </row>
    <row r="86" spans="1:7" x14ac:dyDescent="0.35">
      <c r="A86" s="56"/>
      <c r="B86" s="22" t="s">
        <v>75</v>
      </c>
      <c r="C86" s="23">
        <v>98</v>
      </c>
      <c r="D86" s="23">
        <v>6396822</v>
      </c>
      <c r="E86" s="23">
        <v>2</v>
      </c>
      <c r="F86" s="23">
        <v>46350</v>
      </c>
      <c r="G86" s="23">
        <f t="shared" si="6"/>
        <v>6443172</v>
      </c>
    </row>
    <row r="87" spans="1:7" x14ac:dyDescent="0.35">
      <c r="A87" s="56"/>
      <c r="B87" s="22" t="s">
        <v>76</v>
      </c>
      <c r="C87" s="23">
        <v>11</v>
      </c>
      <c r="D87" s="23">
        <v>468739</v>
      </c>
      <c r="E87" s="23">
        <v>2</v>
      </c>
      <c r="F87" s="23">
        <v>31161</v>
      </c>
      <c r="G87" s="23">
        <f t="shared" si="6"/>
        <v>499900</v>
      </c>
    </row>
    <row r="88" spans="1:7" x14ac:dyDescent="0.35">
      <c r="A88" s="56"/>
      <c r="B88" s="22" t="s">
        <v>77</v>
      </c>
      <c r="C88" s="23">
        <v>1</v>
      </c>
      <c r="D88" s="23">
        <v>9536</v>
      </c>
      <c r="E88" s="23"/>
      <c r="F88" s="23"/>
      <c r="G88" s="23">
        <f t="shared" si="6"/>
        <v>9536</v>
      </c>
    </row>
    <row r="89" spans="1:7" x14ac:dyDescent="0.35">
      <c r="A89" s="56"/>
      <c r="B89" s="22" t="s">
        <v>78</v>
      </c>
      <c r="C89" s="23">
        <v>8</v>
      </c>
      <c r="D89" s="23">
        <v>224750</v>
      </c>
      <c r="E89" s="23"/>
      <c r="F89" s="23"/>
      <c r="G89" s="23">
        <f t="shared" si="6"/>
        <v>224750</v>
      </c>
    </row>
    <row r="90" spans="1:7" x14ac:dyDescent="0.35">
      <c r="A90" s="56"/>
      <c r="B90" s="22" t="s">
        <v>79</v>
      </c>
      <c r="C90" s="23">
        <v>24</v>
      </c>
      <c r="D90" s="23">
        <v>1147648</v>
      </c>
      <c r="E90" s="23">
        <v>1</v>
      </c>
      <c r="F90" s="23">
        <v>27600</v>
      </c>
      <c r="G90" s="23">
        <f t="shared" si="6"/>
        <v>1175248</v>
      </c>
    </row>
    <row r="91" spans="1:7" x14ac:dyDescent="0.35">
      <c r="A91" s="56"/>
      <c r="B91" s="22" t="s">
        <v>80</v>
      </c>
      <c r="C91" s="23">
        <v>7</v>
      </c>
      <c r="D91" s="23">
        <v>850874</v>
      </c>
      <c r="E91" s="23"/>
      <c r="F91" s="23"/>
      <c r="G91" s="23">
        <f t="shared" si="6"/>
        <v>850874</v>
      </c>
    </row>
    <row r="92" spans="1:7" x14ac:dyDescent="0.35">
      <c r="A92" s="56"/>
      <c r="B92" s="22" t="s">
        <v>81</v>
      </c>
      <c r="C92" s="23">
        <v>5</v>
      </c>
      <c r="D92" s="23">
        <v>878600</v>
      </c>
      <c r="E92" s="23">
        <v>1</v>
      </c>
      <c r="F92" s="23">
        <v>8821.9500000000007</v>
      </c>
      <c r="G92" s="23">
        <f t="shared" si="6"/>
        <v>887421.95</v>
      </c>
    </row>
    <row r="93" spans="1:7" x14ac:dyDescent="0.35">
      <c r="A93" s="56"/>
      <c r="B93" s="22" t="s">
        <v>82</v>
      </c>
      <c r="C93" s="23">
        <v>5</v>
      </c>
      <c r="D93" s="23">
        <v>374382</v>
      </c>
      <c r="E93" s="23">
        <v>1</v>
      </c>
      <c r="F93" s="23">
        <v>9578.6</v>
      </c>
      <c r="G93" s="23">
        <f t="shared" si="6"/>
        <v>383960.6</v>
      </c>
    </row>
    <row r="94" spans="1:7" x14ac:dyDescent="0.35">
      <c r="A94" s="56"/>
      <c r="B94" s="22" t="s">
        <v>83</v>
      </c>
      <c r="C94" s="23">
        <v>8</v>
      </c>
      <c r="D94" s="23">
        <v>566318</v>
      </c>
      <c r="E94" s="23"/>
      <c r="F94" s="23"/>
      <c r="G94" s="23">
        <f t="shared" si="6"/>
        <v>566318</v>
      </c>
    </row>
    <row r="95" spans="1:7" x14ac:dyDescent="0.35">
      <c r="A95" s="56"/>
      <c r="B95" s="22" t="s">
        <v>84</v>
      </c>
      <c r="C95" s="23">
        <v>123</v>
      </c>
      <c r="D95" s="23">
        <v>5725660</v>
      </c>
      <c r="E95" s="23">
        <v>24</v>
      </c>
      <c r="F95" s="23">
        <v>588115.48</v>
      </c>
      <c r="G95" s="23">
        <f t="shared" si="6"/>
        <v>6313775.4800000004</v>
      </c>
    </row>
    <row r="96" spans="1:7" x14ac:dyDescent="0.35">
      <c r="A96" s="56"/>
      <c r="B96" s="22" t="s">
        <v>85</v>
      </c>
      <c r="C96" s="23">
        <v>33</v>
      </c>
      <c r="D96" s="23">
        <v>2865370</v>
      </c>
      <c r="E96" s="23"/>
      <c r="F96" s="23"/>
      <c r="G96" s="23">
        <f t="shared" si="6"/>
        <v>2865370</v>
      </c>
    </row>
    <row r="97" spans="1:7" x14ac:dyDescent="0.35">
      <c r="A97" s="56"/>
      <c r="B97" s="22" t="s">
        <v>86</v>
      </c>
      <c r="C97" s="23">
        <v>8</v>
      </c>
      <c r="D97" s="23">
        <v>99890</v>
      </c>
      <c r="E97" s="23"/>
      <c r="F97" s="23"/>
      <c r="G97" s="23">
        <f t="shared" si="6"/>
        <v>99890</v>
      </c>
    </row>
    <row r="98" spans="1:7" x14ac:dyDescent="0.35">
      <c r="A98" s="56"/>
      <c r="B98" s="22" t="s">
        <v>87</v>
      </c>
      <c r="C98" s="23">
        <v>41</v>
      </c>
      <c r="D98" s="23">
        <v>2259490</v>
      </c>
      <c r="E98" s="23"/>
      <c r="F98" s="23"/>
      <c r="G98" s="23">
        <f t="shared" si="6"/>
        <v>2259490</v>
      </c>
    </row>
    <row r="99" spans="1:7" x14ac:dyDescent="0.35">
      <c r="A99" s="56"/>
      <c r="B99" s="22" t="s">
        <v>88</v>
      </c>
      <c r="C99" s="23">
        <v>18</v>
      </c>
      <c r="D99" s="23">
        <v>1091473</v>
      </c>
      <c r="E99" s="23"/>
      <c r="F99" s="23"/>
      <c r="G99" s="23">
        <f t="shared" si="6"/>
        <v>1091473</v>
      </c>
    </row>
    <row r="100" spans="1:7" x14ac:dyDescent="0.35">
      <c r="A100" s="56"/>
      <c r="B100" s="22" t="s">
        <v>89</v>
      </c>
      <c r="C100" s="23">
        <v>5</v>
      </c>
      <c r="D100" s="23">
        <v>494989</v>
      </c>
      <c r="E100" s="23"/>
      <c r="F100" s="23"/>
      <c r="G100" s="23">
        <f t="shared" si="6"/>
        <v>494989</v>
      </c>
    </row>
    <row r="101" spans="1:7" x14ac:dyDescent="0.35">
      <c r="A101" s="56"/>
      <c r="B101" s="22" t="s">
        <v>90</v>
      </c>
      <c r="C101" s="23">
        <v>29</v>
      </c>
      <c r="D101" s="23">
        <v>4311238</v>
      </c>
      <c r="E101" s="23"/>
      <c r="F101" s="23"/>
      <c r="G101" s="23">
        <f t="shared" si="6"/>
        <v>4311238</v>
      </c>
    </row>
    <row r="102" spans="1:7" x14ac:dyDescent="0.35">
      <c r="A102" s="56"/>
      <c r="B102" s="22" t="s">
        <v>91</v>
      </c>
      <c r="C102" s="23">
        <v>28</v>
      </c>
      <c r="D102" s="23">
        <v>2102039</v>
      </c>
      <c r="E102" s="23"/>
      <c r="F102" s="23"/>
      <c r="G102" s="23">
        <f t="shared" si="6"/>
        <v>2102039</v>
      </c>
    </row>
    <row r="103" spans="1:7" x14ac:dyDescent="0.35">
      <c r="A103" s="56"/>
      <c r="B103" s="22" t="s">
        <v>92</v>
      </c>
      <c r="C103" s="23">
        <v>75</v>
      </c>
      <c r="D103" s="23">
        <v>5816155</v>
      </c>
      <c r="E103" s="23">
        <v>3</v>
      </c>
      <c r="F103" s="23">
        <v>66504.77</v>
      </c>
      <c r="G103" s="23">
        <f t="shared" si="6"/>
        <v>5882659.7699999996</v>
      </c>
    </row>
    <row r="104" spans="1:7" x14ac:dyDescent="0.35">
      <c r="A104" s="56"/>
      <c r="B104" s="22" t="s">
        <v>93</v>
      </c>
      <c r="C104" s="23">
        <v>122</v>
      </c>
      <c r="D104" s="23">
        <v>4380785</v>
      </c>
      <c r="E104" s="23">
        <v>50</v>
      </c>
      <c r="F104" s="23">
        <v>1959718.38</v>
      </c>
      <c r="G104" s="23">
        <f t="shared" si="6"/>
        <v>6340503.3799999999</v>
      </c>
    </row>
    <row r="105" spans="1:7" x14ac:dyDescent="0.35">
      <c r="A105" s="56"/>
      <c r="B105" s="22" t="s">
        <v>94</v>
      </c>
      <c r="C105" s="23">
        <v>27</v>
      </c>
      <c r="D105" s="23">
        <v>830702</v>
      </c>
      <c r="E105" s="23">
        <v>2</v>
      </c>
      <c r="F105" s="23">
        <v>50253</v>
      </c>
      <c r="G105" s="23">
        <f t="shared" si="6"/>
        <v>880955</v>
      </c>
    </row>
    <row r="106" spans="1:7" s="4" customFormat="1" x14ac:dyDescent="0.35">
      <c r="A106" s="57" t="s">
        <v>359</v>
      </c>
      <c r="B106" s="57"/>
      <c r="C106" s="24">
        <f>SUM(C82:C105)</f>
        <v>733</v>
      </c>
      <c r="D106" s="24">
        <f t="shared" ref="D106:G106" si="8">SUM(D82:D105)</f>
        <v>45304962</v>
      </c>
      <c r="E106" s="24">
        <f t="shared" si="8"/>
        <v>89</v>
      </c>
      <c r="F106" s="24">
        <f t="shared" si="8"/>
        <v>2882095.1799999997</v>
      </c>
      <c r="G106" s="24">
        <f t="shared" si="8"/>
        <v>48187057.18</v>
      </c>
    </row>
    <row r="107" spans="1:7" x14ac:dyDescent="0.35">
      <c r="A107" s="45" t="s">
        <v>361</v>
      </c>
      <c r="B107" s="7" t="s">
        <v>95</v>
      </c>
      <c r="C107" s="8"/>
      <c r="D107" s="8"/>
      <c r="E107" s="8">
        <v>1</v>
      </c>
      <c r="F107" s="8">
        <v>41203</v>
      </c>
      <c r="G107" s="8">
        <f t="shared" si="6"/>
        <v>41203</v>
      </c>
    </row>
    <row r="108" spans="1:7" x14ac:dyDescent="0.35">
      <c r="A108" s="45"/>
      <c r="B108" s="7" t="s">
        <v>96</v>
      </c>
      <c r="C108" s="8">
        <v>1</v>
      </c>
      <c r="D108" s="8">
        <v>162600</v>
      </c>
      <c r="E108" s="8"/>
      <c r="F108" s="8"/>
      <c r="G108" s="8">
        <f t="shared" si="6"/>
        <v>162600</v>
      </c>
    </row>
    <row r="109" spans="1:7" x14ac:dyDescent="0.35">
      <c r="A109" s="45"/>
      <c r="B109" s="7" t="s">
        <v>97</v>
      </c>
      <c r="C109" s="8">
        <v>17</v>
      </c>
      <c r="D109" s="8">
        <v>768993</v>
      </c>
      <c r="E109" s="8">
        <v>1</v>
      </c>
      <c r="F109" s="8">
        <v>157399</v>
      </c>
      <c r="G109" s="8">
        <f t="shared" si="6"/>
        <v>926392</v>
      </c>
    </row>
    <row r="110" spans="1:7" x14ac:dyDescent="0.35">
      <c r="A110" s="45"/>
      <c r="B110" s="7" t="s">
        <v>98</v>
      </c>
      <c r="C110" s="8">
        <v>1</v>
      </c>
      <c r="D110" s="8">
        <v>861322</v>
      </c>
      <c r="E110" s="8">
        <v>3</v>
      </c>
      <c r="F110" s="8">
        <v>33021.5</v>
      </c>
      <c r="G110" s="8">
        <f t="shared" si="6"/>
        <v>894343.5</v>
      </c>
    </row>
    <row r="111" spans="1:7" x14ac:dyDescent="0.35">
      <c r="A111" s="45"/>
      <c r="B111" s="7" t="s">
        <v>99</v>
      </c>
      <c r="C111" s="8">
        <v>5</v>
      </c>
      <c r="D111" s="8">
        <v>272920</v>
      </c>
      <c r="E111" s="8"/>
      <c r="F111" s="8"/>
      <c r="G111" s="8">
        <f t="shared" si="6"/>
        <v>272920</v>
      </c>
    </row>
    <row r="112" spans="1:7" x14ac:dyDescent="0.35">
      <c r="A112" s="45"/>
      <c r="B112" s="7" t="s">
        <v>100</v>
      </c>
      <c r="C112" s="8">
        <v>5</v>
      </c>
      <c r="D112" s="8">
        <v>222792</v>
      </c>
      <c r="E112" s="8"/>
      <c r="F112" s="8"/>
      <c r="G112" s="8">
        <f t="shared" si="6"/>
        <v>222792</v>
      </c>
    </row>
    <row r="113" spans="1:7" x14ac:dyDescent="0.35">
      <c r="A113" s="45"/>
      <c r="B113" s="7" t="s">
        <v>101</v>
      </c>
      <c r="C113" s="8">
        <v>1</v>
      </c>
      <c r="D113" s="8">
        <v>13686</v>
      </c>
      <c r="E113" s="8"/>
      <c r="F113" s="8"/>
      <c r="G113" s="8">
        <f t="shared" si="6"/>
        <v>13686</v>
      </c>
    </row>
    <row r="114" spans="1:7" x14ac:dyDescent="0.35">
      <c r="A114" s="45"/>
      <c r="B114" s="7" t="s">
        <v>102</v>
      </c>
      <c r="C114" s="8">
        <v>1</v>
      </c>
      <c r="D114" s="8">
        <v>19283</v>
      </c>
      <c r="E114" s="8"/>
      <c r="F114" s="8"/>
      <c r="G114" s="8">
        <f t="shared" si="6"/>
        <v>19283</v>
      </c>
    </row>
    <row r="115" spans="1:7" x14ac:dyDescent="0.35">
      <c r="A115" s="45"/>
      <c r="B115" s="7" t="s">
        <v>103</v>
      </c>
      <c r="C115" s="8">
        <v>4</v>
      </c>
      <c r="D115" s="8">
        <v>121840</v>
      </c>
      <c r="E115" s="8"/>
      <c r="F115" s="8"/>
      <c r="G115" s="8">
        <f t="shared" si="6"/>
        <v>121840</v>
      </c>
    </row>
    <row r="116" spans="1:7" x14ac:dyDescent="0.35">
      <c r="A116" s="45"/>
      <c r="B116" s="7" t="s">
        <v>104</v>
      </c>
      <c r="C116" s="8">
        <v>4</v>
      </c>
      <c r="D116" s="8">
        <v>252392</v>
      </c>
      <c r="E116" s="8">
        <v>1</v>
      </c>
      <c r="F116" s="8">
        <v>10262.92</v>
      </c>
      <c r="G116" s="8">
        <f t="shared" si="6"/>
        <v>262654.92</v>
      </c>
    </row>
    <row r="117" spans="1:7" x14ac:dyDescent="0.35">
      <c r="A117" s="45"/>
      <c r="B117" s="7" t="s">
        <v>105</v>
      </c>
      <c r="C117" s="8">
        <v>4</v>
      </c>
      <c r="D117" s="8">
        <v>21329</v>
      </c>
      <c r="E117" s="8">
        <v>1</v>
      </c>
      <c r="F117" s="8">
        <v>63235.79</v>
      </c>
      <c r="G117" s="8">
        <f t="shared" si="6"/>
        <v>84564.790000000008</v>
      </c>
    </row>
    <row r="118" spans="1:7" x14ac:dyDescent="0.35">
      <c r="A118" s="45"/>
      <c r="B118" s="7" t="s">
        <v>106</v>
      </c>
      <c r="C118" s="8">
        <v>4</v>
      </c>
      <c r="D118" s="8">
        <v>103225</v>
      </c>
      <c r="E118" s="8"/>
      <c r="F118" s="8"/>
      <c r="G118" s="8">
        <f t="shared" si="6"/>
        <v>103225</v>
      </c>
    </row>
    <row r="119" spans="1:7" x14ac:dyDescent="0.35">
      <c r="A119" s="45"/>
      <c r="B119" s="7" t="s">
        <v>107</v>
      </c>
      <c r="C119" s="8">
        <v>8</v>
      </c>
      <c r="D119" s="8">
        <v>523392</v>
      </c>
      <c r="E119" s="8"/>
      <c r="F119" s="8"/>
      <c r="G119" s="8">
        <f t="shared" si="6"/>
        <v>523392</v>
      </c>
    </row>
    <row r="120" spans="1:7" x14ac:dyDescent="0.35">
      <c r="A120" s="45"/>
      <c r="B120" s="7" t="s">
        <v>108</v>
      </c>
      <c r="C120" s="8">
        <v>1</v>
      </c>
      <c r="D120" s="8">
        <v>12670</v>
      </c>
      <c r="E120" s="8"/>
      <c r="F120" s="8"/>
      <c r="G120" s="8">
        <f t="shared" si="6"/>
        <v>12670</v>
      </c>
    </row>
    <row r="121" spans="1:7" x14ac:dyDescent="0.35">
      <c r="A121" s="45"/>
      <c r="B121" s="7" t="s">
        <v>109</v>
      </c>
      <c r="C121" s="8">
        <v>3</v>
      </c>
      <c r="D121" s="8">
        <v>190717</v>
      </c>
      <c r="E121" s="8"/>
      <c r="F121" s="8"/>
      <c r="G121" s="8">
        <f t="shared" si="6"/>
        <v>190717</v>
      </c>
    </row>
    <row r="122" spans="1:7" x14ac:dyDescent="0.35">
      <c r="A122" s="45"/>
      <c r="B122" s="7" t="s">
        <v>110</v>
      </c>
      <c r="C122" s="8">
        <v>1</v>
      </c>
      <c r="D122" s="8">
        <v>25195</v>
      </c>
      <c r="E122" s="8">
        <v>2</v>
      </c>
      <c r="F122" s="8">
        <v>25862</v>
      </c>
      <c r="G122" s="8">
        <f t="shared" si="6"/>
        <v>51057</v>
      </c>
    </row>
    <row r="123" spans="1:7" x14ac:dyDescent="0.35">
      <c r="A123" s="45"/>
      <c r="B123" s="7" t="s">
        <v>111</v>
      </c>
      <c r="C123" s="8"/>
      <c r="D123" s="8"/>
      <c r="E123" s="8">
        <v>1</v>
      </c>
      <c r="F123" s="8">
        <v>4951.22</v>
      </c>
      <c r="G123" s="8">
        <f t="shared" si="6"/>
        <v>4951.22</v>
      </c>
    </row>
    <row r="124" spans="1:7" x14ac:dyDescent="0.35">
      <c r="A124" s="45"/>
      <c r="B124" s="7" t="s">
        <v>112</v>
      </c>
      <c r="C124" s="8">
        <v>1</v>
      </c>
      <c r="D124" s="8">
        <v>3181</v>
      </c>
      <c r="E124" s="8"/>
      <c r="F124" s="8"/>
      <c r="G124" s="8">
        <f t="shared" si="6"/>
        <v>3181</v>
      </c>
    </row>
    <row r="125" spans="1:7" x14ac:dyDescent="0.35">
      <c r="A125" s="45"/>
      <c r="B125" s="7" t="s">
        <v>113</v>
      </c>
      <c r="C125" s="8">
        <v>3</v>
      </c>
      <c r="D125" s="8">
        <v>18932</v>
      </c>
      <c r="E125" s="8"/>
      <c r="F125" s="8"/>
      <c r="G125" s="8">
        <f t="shared" si="6"/>
        <v>18932</v>
      </c>
    </row>
    <row r="126" spans="1:7" x14ac:dyDescent="0.35">
      <c r="A126" s="45"/>
      <c r="B126" s="7" t="s">
        <v>114</v>
      </c>
      <c r="C126" s="8"/>
      <c r="D126" s="8"/>
      <c r="E126" s="8">
        <v>5</v>
      </c>
      <c r="F126" s="8">
        <v>113718</v>
      </c>
      <c r="G126" s="8">
        <f t="shared" si="6"/>
        <v>113718</v>
      </c>
    </row>
    <row r="127" spans="1:7" x14ac:dyDescent="0.35">
      <c r="A127" s="45"/>
      <c r="B127" s="7" t="s">
        <v>115</v>
      </c>
      <c r="C127" s="8">
        <v>2</v>
      </c>
      <c r="D127" s="8">
        <v>34793</v>
      </c>
      <c r="E127" s="8"/>
      <c r="F127" s="8"/>
      <c r="G127" s="8">
        <f t="shared" si="6"/>
        <v>34793</v>
      </c>
    </row>
    <row r="128" spans="1:7" x14ac:dyDescent="0.35">
      <c r="A128" s="45"/>
      <c r="B128" s="7" t="s">
        <v>116</v>
      </c>
      <c r="C128" s="8">
        <v>1</v>
      </c>
      <c r="D128" s="8">
        <v>14646</v>
      </c>
      <c r="E128" s="8">
        <v>3</v>
      </c>
      <c r="F128" s="8">
        <v>415429</v>
      </c>
      <c r="G128" s="8">
        <f t="shared" si="6"/>
        <v>430075</v>
      </c>
    </row>
    <row r="129" spans="1:9" x14ac:dyDescent="0.35">
      <c r="A129" s="45"/>
      <c r="B129" s="7" t="s">
        <v>117</v>
      </c>
      <c r="C129" s="8"/>
      <c r="D129" s="8"/>
      <c r="E129" s="8">
        <v>1</v>
      </c>
      <c r="F129" s="8">
        <v>13630</v>
      </c>
      <c r="G129" s="8">
        <f t="shared" si="6"/>
        <v>13630</v>
      </c>
    </row>
    <row r="130" spans="1:9" x14ac:dyDescent="0.35">
      <c r="A130" s="45"/>
      <c r="B130" s="7" t="s">
        <v>118</v>
      </c>
      <c r="C130" s="8">
        <v>16</v>
      </c>
      <c r="D130" s="8">
        <v>865787</v>
      </c>
      <c r="E130" s="8"/>
      <c r="F130" s="8"/>
      <c r="G130" s="8">
        <f t="shared" si="6"/>
        <v>865787</v>
      </c>
    </row>
    <row r="131" spans="1:9" x14ac:dyDescent="0.35">
      <c r="A131" s="45"/>
      <c r="B131" s="7" t="s">
        <v>119</v>
      </c>
      <c r="C131" s="8">
        <v>6</v>
      </c>
      <c r="D131" s="8">
        <v>1316651</v>
      </c>
      <c r="E131" s="8">
        <v>1</v>
      </c>
      <c r="F131" s="8">
        <v>53944</v>
      </c>
      <c r="G131" s="8">
        <f t="shared" si="6"/>
        <v>1370595</v>
      </c>
    </row>
    <row r="132" spans="1:9" x14ac:dyDescent="0.35">
      <c r="A132" s="45"/>
      <c r="B132" s="7" t="s">
        <v>120</v>
      </c>
      <c r="C132" s="8">
        <v>3</v>
      </c>
      <c r="D132" s="8">
        <v>96956</v>
      </c>
      <c r="E132" s="8"/>
      <c r="F132" s="8"/>
      <c r="G132" s="8">
        <f t="shared" si="6"/>
        <v>96956</v>
      </c>
    </row>
    <row r="133" spans="1:9" x14ac:dyDescent="0.35">
      <c r="A133" s="45"/>
      <c r="B133" s="7" t="s">
        <v>121</v>
      </c>
      <c r="C133" s="8"/>
      <c r="D133" s="8"/>
      <c r="E133" s="8">
        <v>1</v>
      </c>
      <c r="F133" s="8">
        <v>28200</v>
      </c>
      <c r="G133" s="8">
        <f t="shared" si="6"/>
        <v>28200</v>
      </c>
    </row>
    <row r="134" spans="1:9" s="4" customFormat="1" x14ac:dyDescent="0.35">
      <c r="A134" s="44" t="s">
        <v>360</v>
      </c>
      <c r="B134" s="44"/>
      <c r="C134" s="9">
        <f>SUM(C107:C133)</f>
        <v>92</v>
      </c>
      <c r="D134" s="9">
        <f t="shared" ref="D134:G134" si="9">SUM(D107:D133)</f>
        <v>5923302</v>
      </c>
      <c r="E134" s="9">
        <f t="shared" si="9"/>
        <v>21</v>
      </c>
      <c r="F134" s="9">
        <f t="shared" si="9"/>
        <v>960856.42999999993</v>
      </c>
      <c r="G134" s="9">
        <f t="shared" si="9"/>
        <v>6884158.4299999997</v>
      </c>
    </row>
    <row r="135" spans="1:9" x14ac:dyDescent="0.35">
      <c r="A135" s="58" t="s">
        <v>363</v>
      </c>
      <c r="B135" s="25" t="s">
        <v>122</v>
      </c>
      <c r="C135" s="26">
        <v>55</v>
      </c>
      <c r="D135" s="26">
        <v>589859</v>
      </c>
      <c r="E135" s="26"/>
      <c r="F135" s="26"/>
      <c r="G135" s="26">
        <f t="shared" si="6"/>
        <v>589859</v>
      </c>
    </row>
    <row r="136" spans="1:9" x14ac:dyDescent="0.35">
      <c r="A136" s="58"/>
      <c r="B136" s="25" t="s">
        <v>123</v>
      </c>
      <c r="C136" s="26">
        <v>31</v>
      </c>
      <c r="D136" s="26">
        <v>531525</v>
      </c>
      <c r="E136" s="26">
        <v>3</v>
      </c>
      <c r="F136" s="26">
        <v>191298</v>
      </c>
      <c r="G136" s="26">
        <f t="shared" si="6"/>
        <v>722823</v>
      </c>
      <c r="I136" s="1"/>
    </row>
    <row r="137" spans="1:9" x14ac:dyDescent="0.35">
      <c r="A137" s="58"/>
      <c r="B137" s="25" t="s">
        <v>124</v>
      </c>
      <c r="C137" s="26">
        <v>1</v>
      </c>
      <c r="D137" s="26">
        <v>124803</v>
      </c>
      <c r="E137" s="26">
        <v>1</v>
      </c>
      <c r="F137" s="26">
        <v>122362</v>
      </c>
      <c r="G137" s="26">
        <f t="shared" si="6"/>
        <v>247165</v>
      </c>
    </row>
    <row r="138" spans="1:9" x14ac:dyDescent="0.35">
      <c r="A138" s="58"/>
      <c r="B138" s="25" t="s">
        <v>125</v>
      </c>
      <c r="C138" s="26">
        <v>39</v>
      </c>
      <c r="D138" s="26">
        <v>963542</v>
      </c>
      <c r="E138" s="26"/>
      <c r="F138" s="26"/>
      <c r="G138" s="26">
        <f t="shared" si="6"/>
        <v>963542</v>
      </c>
    </row>
    <row r="139" spans="1:9" x14ac:dyDescent="0.35">
      <c r="A139" s="58"/>
      <c r="B139" s="25" t="s">
        <v>126</v>
      </c>
      <c r="C139" s="26">
        <v>10</v>
      </c>
      <c r="D139" s="26">
        <v>160737</v>
      </c>
      <c r="E139" s="26"/>
      <c r="F139" s="26"/>
      <c r="G139" s="26">
        <f t="shared" ref="G139:G204" si="10">F139+D139</f>
        <v>160737</v>
      </c>
    </row>
    <row r="140" spans="1:9" x14ac:dyDescent="0.35">
      <c r="A140" s="58"/>
      <c r="B140" s="25" t="s">
        <v>127</v>
      </c>
      <c r="C140" s="26">
        <v>3</v>
      </c>
      <c r="D140" s="26">
        <v>25562</v>
      </c>
      <c r="E140" s="26">
        <v>1</v>
      </c>
      <c r="F140" s="26">
        <v>83563</v>
      </c>
      <c r="G140" s="26">
        <f t="shared" si="10"/>
        <v>109125</v>
      </c>
    </row>
    <row r="141" spans="1:9" x14ac:dyDescent="0.35">
      <c r="A141" s="58"/>
      <c r="B141" s="25" t="s">
        <v>128</v>
      </c>
      <c r="C141" s="26">
        <v>6</v>
      </c>
      <c r="D141" s="26">
        <v>107717</v>
      </c>
      <c r="E141" s="26">
        <v>1</v>
      </c>
      <c r="F141" s="26">
        <v>8124.8</v>
      </c>
      <c r="G141" s="26">
        <f t="shared" si="10"/>
        <v>115841.8</v>
      </c>
    </row>
    <row r="142" spans="1:9" x14ac:dyDescent="0.35">
      <c r="A142" s="58"/>
      <c r="B142" s="25" t="s">
        <v>129</v>
      </c>
      <c r="C142" s="26">
        <v>1</v>
      </c>
      <c r="D142" s="26">
        <v>961</v>
      </c>
      <c r="E142" s="26"/>
      <c r="F142" s="26"/>
      <c r="G142" s="26">
        <f t="shared" si="10"/>
        <v>961</v>
      </c>
    </row>
    <row r="143" spans="1:9" s="4" customFormat="1" x14ac:dyDescent="0.35">
      <c r="A143" s="38" t="s">
        <v>362</v>
      </c>
      <c r="B143" s="38"/>
      <c r="C143" s="27">
        <f>SUM(C135:C142)</f>
        <v>146</v>
      </c>
      <c r="D143" s="27">
        <f t="shared" ref="D143:G143" si="11">SUM(D135:D142)</f>
        <v>2504706</v>
      </c>
      <c r="E143" s="27">
        <f t="shared" si="11"/>
        <v>6</v>
      </c>
      <c r="F143" s="27">
        <f t="shared" si="11"/>
        <v>405347.8</v>
      </c>
      <c r="G143" s="27">
        <f t="shared" si="11"/>
        <v>2910053.8</v>
      </c>
    </row>
    <row r="144" spans="1:9" x14ac:dyDescent="0.35">
      <c r="A144" s="56" t="s">
        <v>365</v>
      </c>
      <c r="B144" s="22" t="s">
        <v>130</v>
      </c>
      <c r="C144" s="23">
        <v>2</v>
      </c>
      <c r="D144" s="23">
        <v>80876</v>
      </c>
      <c r="E144" s="23">
        <v>1</v>
      </c>
      <c r="F144" s="23">
        <v>69791.81</v>
      </c>
      <c r="G144" s="23">
        <f t="shared" si="10"/>
        <v>150667.81</v>
      </c>
    </row>
    <row r="145" spans="1:7" x14ac:dyDescent="0.35">
      <c r="A145" s="56"/>
      <c r="B145" s="22" t="s">
        <v>131</v>
      </c>
      <c r="C145" s="23">
        <v>14</v>
      </c>
      <c r="D145" s="23">
        <v>1639724</v>
      </c>
      <c r="E145" s="23"/>
      <c r="F145" s="23"/>
      <c r="G145" s="23">
        <f t="shared" si="10"/>
        <v>1639724</v>
      </c>
    </row>
    <row r="146" spans="1:7" x14ac:dyDescent="0.35">
      <c r="A146" s="56"/>
      <c r="B146" s="22" t="s">
        <v>132</v>
      </c>
      <c r="C146" s="23">
        <v>7</v>
      </c>
      <c r="D146" s="23">
        <v>693375</v>
      </c>
      <c r="E146" s="23">
        <v>1</v>
      </c>
      <c r="F146" s="23">
        <v>2178.4499999999998</v>
      </c>
      <c r="G146" s="23">
        <f t="shared" si="10"/>
        <v>695553.45</v>
      </c>
    </row>
    <row r="147" spans="1:7" x14ac:dyDescent="0.35">
      <c r="A147" s="56"/>
      <c r="B147" s="22" t="s">
        <v>133</v>
      </c>
      <c r="C147" s="23">
        <v>5</v>
      </c>
      <c r="D147" s="23">
        <v>385270</v>
      </c>
      <c r="E147" s="23"/>
      <c r="F147" s="23"/>
      <c r="G147" s="23">
        <f t="shared" si="10"/>
        <v>385270</v>
      </c>
    </row>
    <row r="148" spans="1:7" x14ac:dyDescent="0.35">
      <c r="A148" s="56"/>
      <c r="B148" s="22" t="s">
        <v>134</v>
      </c>
      <c r="C148" s="23">
        <v>1</v>
      </c>
      <c r="D148" s="23">
        <v>26576</v>
      </c>
      <c r="E148" s="23"/>
      <c r="F148" s="23"/>
      <c r="G148" s="23">
        <f t="shared" si="10"/>
        <v>26576</v>
      </c>
    </row>
    <row r="149" spans="1:7" x14ac:dyDescent="0.35">
      <c r="A149" s="56"/>
      <c r="B149" s="22" t="s">
        <v>135</v>
      </c>
      <c r="C149" s="23">
        <v>8</v>
      </c>
      <c r="D149" s="23">
        <v>583877</v>
      </c>
      <c r="E149" s="23">
        <v>1</v>
      </c>
      <c r="F149" s="23">
        <v>8770</v>
      </c>
      <c r="G149" s="23">
        <f t="shared" si="10"/>
        <v>592647</v>
      </c>
    </row>
    <row r="150" spans="1:7" x14ac:dyDescent="0.35">
      <c r="A150" s="56"/>
      <c r="B150" s="22" t="s">
        <v>136</v>
      </c>
      <c r="C150" s="23">
        <v>3</v>
      </c>
      <c r="D150" s="23">
        <v>68195</v>
      </c>
      <c r="E150" s="23"/>
      <c r="F150" s="23"/>
      <c r="G150" s="23">
        <f t="shared" si="10"/>
        <v>68195</v>
      </c>
    </row>
    <row r="151" spans="1:7" x14ac:dyDescent="0.35">
      <c r="A151" s="56"/>
      <c r="B151" s="22" t="s">
        <v>137</v>
      </c>
      <c r="C151" s="23">
        <v>6</v>
      </c>
      <c r="D151" s="23">
        <v>923210</v>
      </c>
      <c r="E151" s="23">
        <v>2</v>
      </c>
      <c r="F151" s="23">
        <v>27347.89</v>
      </c>
      <c r="G151" s="23">
        <f t="shared" si="10"/>
        <v>950557.89</v>
      </c>
    </row>
    <row r="152" spans="1:7" x14ac:dyDescent="0.35">
      <c r="A152" s="56"/>
      <c r="B152" s="22" t="s">
        <v>138</v>
      </c>
      <c r="C152" s="23">
        <v>4</v>
      </c>
      <c r="D152" s="23">
        <v>376928</v>
      </c>
      <c r="E152" s="23"/>
      <c r="F152" s="23"/>
      <c r="G152" s="23">
        <f t="shared" si="10"/>
        <v>376928</v>
      </c>
    </row>
    <row r="153" spans="1:7" x14ac:dyDescent="0.35">
      <c r="A153" s="56"/>
      <c r="B153" s="22" t="s">
        <v>139</v>
      </c>
      <c r="C153" s="23">
        <v>3</v>
      </c>
      <c r="D153" s="23">
        <v>1959890</v>
      </c>
      <c r="E153" s="23"/>
      <c r="F153" s="23"/>
      <c r="G153" s="23">
        <f t="shared" si="10"/>
        <v>1959890</v>
      </c>
    </row>
    <row r="154" spans="1:7" x14ac:dyDescent="0.35">
      <c r="A154" s="56"/>
      <c r="B154" s="22" t="s">
        <v>140</v>
      </c>
      <c r="C154" s="23">
        <v>10</v>
      </c>
      <c r="D154" s="23">
        <v>443726</v>
      </c>
      <c r="E154" s="23">
        <v>1</v>
      </c>
      <c r="F154" s="23">
        <v>43879</v>
      </c>
      <c r="G154" s="23">
        <f t="shared" si="10"/>
        <v>487605</v>
      </c>
    </row>
    <row r="155" spans="1:7" x14ac:dyDescent="0.35">
      <c r="A155" s="56"/>
      <c r="B155" s="22" t="s">
        <v>141</v>
      </c>
      <c r="C155" s="23">
        <v>1</v>
      </c>
      <c r="D155" s="23">
        <v>515789</v>
      </c>
      <c r="E155" s="23"/>
      <c r="F155" s="23"/>
      <c r="G155" s="23">
        <f t="shared" si="10"/>
        <v>515789</v>
      </c>
    </row>
    <row r="156" spans="1:7" x14ac:dyDescent="0.35">
      <c r="A156" s="56"/>
      <c r="B156" s="22" t="s">
        <v>142</v>
      </c>
      <c r="C156" s="23">
        <v>1</v>
      </c>
      <c r="D156" s="23">
        <v>8647</v>
      </c>
      <c r="E156" s="23"/>
      <c r="F156" s="23"/>
      <c r="G156" s="23">
        <f t="shared" si="10"/>
        <v>8647</v>
      </c>
    </row>
    <row r="157" spans="1:7" x14ac:dyDescent="0.35">
      <c r="A157" s="56"/>
      <c r="B157" s="22" t="s">
        <v>143</v>
      </c>
      <c r="C157" s="23">
        <v>5</v>
      </c>
      <c r="D157" s="23">
        <v>374658</v>
      </c>
      <c r="E157" s="23"/>
      <c r="F157" s="23"/>
      <c r="G157" s="23">
        <f t="shared" si="10"/>
        <v>374658</v>
      </c>
    </row>
    <row r="158" spans="1:7" x14ac:dyDescent="0.35">
      <c r="A158" s="56"/>
      <c r="B158" s="22" t="s">
        <v>144</v>
      </c>
      <c r="C158" s="23">
        <v>1</v>
      </c>
      <c r="D158" s="23">
        <v>41890</v>
      </c>
      <c r="E158" s="23"/>
      <c r="F158" s="23"/>
      <c r="G158" s="23">
        <f t="shared" si="10"/>
        <v>41890</v>
      </c>
    </row>
    <row r="159" spans="1:7" x14ac:dyDescent="0.35">
      <c r="A159" s="56"/>
      <c r="B159" s="22" t="s">
        <v>145</v>
      </c>
      <c r="C159" s="23">
        <v>1</v>
      </c>
      <c r="D159" s="23">
        <v>83957</v>
      </c>
      <c r="E159" s="23"/>
      <c r="F159" s="23"/>
      <c r="G159" s="23">
        <f t="shared" si="10"/>
        <v>83957</v>
      </c>
    </row>
    <row r="160" spans="1:7" x14ac:dyDescent="0.35">
      <c r="A160" s="56"/>
      <c r="B160" s="22" t="s">
        <v>146</v>
      </c>
      <c r="C160" s="23">
        <v>19</v>
      </c>
      <c r="D160" s="23">
        <v>1286917</v>
      </c>
      <c r="E160" s="23"/>
      <c r="F160" s="23"/>
      <c r="G160" s="23">
        <f t="shared" si="10"/>
        <v>1286917</v>
      </c>
    </row>
    <row r="161" spans="1:7" x14ac:dyDescent="0.35">
      <c r="A161" s="56"/>
      <c r="B161" s="22" t="s">
        <v>147</v>
      </c>
      <c r="C161" s="23">
        <v>1</v>
      </c>
      <c r="D161" s="23">
        <v>298345</v>
      </c>
      <c r="E161" s="23"/>
      <c r="F161" s="23"/>
      <c r="G161" s="23">
        <f t="shared" si="10"/>
        <v>298345</v>
      </c>
    </row>
    <row r="162" spans="1:7" s="4" customFormat="1" x14ac:dyDescent="0.35">
      <c r="A162" s="57" t="s">
        <v>364</v>
      </c>
      <c r="B162" s="57"/>
      <c r="C162" s="24">
        <f>SUM(C144:C161)</f>
        <v>92</v>
      </c>
      <c r="D162" s="24">
        <f t="shared" ref="D162:G162" si="12">SUM(D144:D161)</f>
        <v>9791850</v>
      </c>
      <c r="E162" s="24">
        <f t="shared" si="12"/>
        <v>6</v>
      </c>
      <c r="F162" s="24">
        <f t="shared" si="12"/>
        <v>151967.15</v>
      </c>
      <c r="G162" s="24">
        <f t="shared" si="12"/>
        <v>9943817.1499999985</v>
      </c>
    </row>
    <row r="163" spans="1:7" x14ac:dyDescent="0.35">
      <c r="A163" s="45" t="s">
        <v>367</v>
      </c>
      <c r="B163" s="7" t="s">
        <v>148</v>
      </c>
      <c r="C163" s="8">
        <v>5</v>
      </c>
      <c r="D163" s="8">
        <v>8166396</v>
      </c>
      <c r="E163" s="8"/>
      <c r="F163" s="8"/>
      <c r="G163" s="8">
        <f t="shared" si="10"/>
        <v>8166396</v>
      </c>
    </row>
    <row r="164" spans="1:7" x14ac:dyDescent="0.35">
      <c r="A164" s="45"/>
      <c r="B164" s="7" t="s">
        <v>149</v>
      </c>
      <c r="C164" s="8">
        <v>1</v>
      </c>
      <c r="D164" s="8">
        <v>57294</v>
      </c>
      <c r="E164" s="8"/>
      <c r="F164" s="8"/>
      <c r="G164" s="8">
        <f t="shared" si="10"/>
        <v>57294</v>
      </c>
    </row>
    <row r="165" spans="1:7" x14ac:dyDescent="0.35">
      <c r="A165" s="45"/>
      <c r="B165" s="7" t="s">
        <v>150</v>
      </c>
      <c r="C165" s="8">
        <v>3</v>
      </c>
      <c r="D165" s="8">
        <v>2187180</v>
      </c>
      <c r="E165" s="8"/>
      <c r="F165" s="8"/>
      <c r="G165" s="8">
        <f t="shared" si="10"/>
        <v>2187180</v>
      </c>
    </row>
    <row r="166" spans="1:7" x14ac:dyDescent="0.35">
      <c r="A166" s="45"/>
      <c r="B166" s="7" t="s">
        <v>151</v>
      </c>
      <c r="C166" s="8">
        <v>3</v>
      </c>
      <c r="D166" s="8">
        <v>162844</v>
      </c>
      <c r="E166" s="8"/>
      <c r="F166" s="8"/>
      <c r="G166" s="8">
        <f t="shared" si="10"/>
        <v>162844</v>
      </c>
    </row>
    <row r="167" spans="1:7" x14ac:dyDescent="0.35">
      <c r="A167" s="45"/>
      <c r="B167" s="7" t="s">
        <v>152</v>
      </c>
      <c r="C167" s="8">
        <v>7</v>
      </c>
      <c r="D167" s="8">
        <v>222979</v>
      </c>
      <c r="E167" s="8">
        <v>1</v>
      </c>
      <c r="F167" s="8">
        <v>130245.6</v>
      </c>
      <c r="G167" s="8">
        <f t="shared" si="10"/>
        <v>353224.6</v>
      </c>
    </row>
    <row r="168" spans="1:7" x14ac:dyDescent="0.35">
      <c r="A168" s="45"/>
      <c r="B168" s="7" t="s">
        <v>153</v>
      </c>
      <c r="C168" s="8">
        <v>20</v>
      </c>
      <c r="D168" s="8">
        <v>38469556</v>
      </c>
      <c r="E168" s="8"/>
      <c r="F168" s="8"/>
      <c r="G168" s="8">
        <f t="shared" si="10"/>
        <v>38469556</v>
      </c>
    </row>
    <row r="169" spans="1:7" x14ac:dyDescent="0.35">
      <c r="A169" s="45"/>
      <c r="B169" s="7" t="s">
        <v>154</v>
      </c>
      <c r="C169" s="8">
        <v>7</v>
      </c>
      <c r="D169" s="8">
        <v>4663098</v>
      </c>
      <c r="E169" s="8"/>
      <c r="F169" s="8"/>
      <c r="G169" s="8">
        <f t="shared" si="10"/>
        <v>4663098</v>
      </c>
    </row>
    <row r="170" spans="1:7" x14ac:dyDescent="0.35">
      <c r="A170" s="45"/>
      <c r="B170" s="7" t="s">
        <v>155</v>
      </c>
      <c r="C170" s="8">
        <v>4</v>
      </c>
      <c r="D170" s="8">
        <v>681903</v>
      </c>
      <c r="E170" s="8">
        <v>2</v>
      </c>
      <c r="F170" s="8">
        <v>158958</v>
      </c>
      <c r="G170" s="8">
        <f t="shared" si="10"/>
        <v>840861</v>
      </c>
    </row>
    <row r="171" spans="1:7" x14ac:dyDescent="0.35">
      <c r="A171" s="45"/>
      <c r="B171" s="7" t="s">
        <v>156</v>
      </c>
      <c r="C171" s="8">
        <v>10</v>
      </c>
      <c r="D171" s="8">
        <v>2928108</v>
      </c>
      <c r="E171" s="8"/>
      <c r="F171" s="8"/>
      <c r="G171" s="8">
        <f t="shared" si="10"/>
        <v>2928108</v>
      </c>
    </row>
    <row r="172" spans="1:7" x14ac:dyDescent="0.35">
      <c r="A172" s="45"/>
      <c r="B172" s="7" t="s">
        <v>157</v>
      </c>
      <c r="C172" s="8">
        <v>22</v>
      </c>
      <c r="D172" s="8">
        <v>12404059</v>
      </c>
      <c r="E172" s="8">
        <v>1</v>
      </c>
      <c r="F172" s="8">
        <v>25704.82</v>
      </c>
      <c r="G172" s="8">
        <f t="shared" si="10"/>
        <v>12429763.82</v>
      </c>
    </row>
    <row r="173" spans="1:7" x14ac:dyDescent="0.35">
      <c r="A173" s="45"/>
      <c r="B173" s="7" t="s">
        <v>158</v>
      </c>
      <c r="C173" s="8">
        <v>4</v>
      </c>
      <c r="D173" s="8">
        <v>179851</v>
      </c>
      <c r="E173" s="8"/>
      <c r="F173" s="8"/>
      <c r="G173" s="8">
        <f t="shared" si="10"/>
        <v>179851</v>
      </c>
    </row>
    <row r="174" spans="1:7" x14ac:dyDescent="0.35">
      <c r="A174" s="45"/>
      <c r="B174" s="7" t="s">
        <v>159</v>
      </c>
      <c r="C174" s="8">
        <v>6</v>
      </c>
      <c r="D174" s="8">
        <v>210696</v>
      </c>
      <c r="E174" s="8"/>
      <c r="F174" s="8"/>
      <c r="G174" s="8">
        <f t="shared" si="10"/>
        <v>210696</v>
      </c>
    </row>
    <row r="175" spans="1:7" x14ac:dyDescent="0.35">
      <c r="A175" s="45"/>
      <c r="B175" s="7" t="s">
        <v>160</v>
      </c>
      <c r="C175" s="8">
        <v>1</v>
      </c>
      <c r="D175" s="8">
        <v>5127331</v>
      </c>
      <c r="E175" s="8"/>
      <c r="F175" s="8"/>
      <c r="G175" s="8">
        <f t="shared" si="10"/>
        <v>5127331</v>
      </c>
    </row>
    <row r="176" spans="1:7" x14ac:dyDescent="0.35">
      <c r="A176" s="45"/>
      <c r="B176" s="7" t="s">
        <v>161</v>
      </c>
      <c r="C176" s="8">
        <v>4</v>
      </c>
      <c r="D176" s="8">
        <v>1527209</v>
      </c>
      <c r="E176" s="8"/>
      <c r="F176" s="8"/>
      <c r="G176" s="8">
        <f t="shared" si="10"/>
        <v>1527209</v>
      </c>
    </row>
    <row r="177" spans="1:7" x14ac:dyDescent="0.35">
      <c r="A177" s="45"/>
      <c r="B177" s="7" t="s">
        <v>162</v>
      </c>
      <c r="C177" s="8">
        <v>9</v>
      </c>
      <c r="D177" s="8">
        <v>485257</v>
      </c>
      <c r="E177" s="8"/>
      <c r="F177" s="8"/>
      <c r="G177" s="8">
        <f t="shared" si="10"/>
        <v>485257</v>
      </c>
    </row>
    <row r="178" spans="1:7" x14ac:dyDescent="0.35">
      <c r="A178" s="45"/>
      <c r="B178" s="7" t="s">
        <v>163</v>
      </c>
      <c r="C178" s="8">
        <v>3</v>
      </c>
      <c r="D178" s="8">
        <v>83814</v>
      </c>
      <c r="E178" s="8"/>
      <c r="F178" s="8"/>
      <c r="G178" s="8">
        <f t="shared" si="10"/>
        <v>83814</v>
      </c>
    </row>
    <row r="179" spans="1:7" x14ac:dyDescent="0.35">
      <c r="A179" s="45"/>
      <c r="B179" s="7" t="s">
        <v>164</v>
      </c>
      <c r="C179" s="8">
        <v>7</v>
      </c>
      <c r="D179" s="8">
        <v>12385181</v>
      </c>
      <c r="E179" s="8"/>
      <c r="F179" s="8"/>
      <c r="G179" s="8">
        <f t="shared" si="10"/>
        <v>12385181</v>
      </c>
    </row>
    <row r="180" spans="1:7" x14ac:dyDescent="0.35">
      <c r="A180" s="45"/>
      <c r="B180" s="7" t="s">
        <v>165</v>
      </c>
      <c r="C180" s="8">
        <v>2</v>
      </c>
      <c r="D180" s="8">
        <v>268188</v>
      </c>
      <c r="E180" s="8"/>
      <c r="F180" s="8"/>
      <c r="G180" s="8">
        <f t="shared" si="10"/>
        <v>268188</v>
      </c>
    </row>
    <row r="181" spans="1:7" x14ac:dyDescent="0.35">
      <c r="A181" s="45"/>
      <c r="B181" s="7" t="s">
        <v>166</v>
      </c>
      <c r="C181" s="8">
        <v>2</v>
      </c>
      <c r="D181" s="8">
        <v>20783</v>
      </c>
      <c r="E181" s="8"/>
      <c r="F181" s="8"/>
      <c r="G181" s="8">
        <f t="shared" si="10"/>
        <v>20783</v>
      </c>
    </row>
    <row r="182" spans="1:7" x14ac:dyDescent="0.35">
      <c r="A182" s="45"/>
      <c r="B182" s="7" t="s">
        <v>167</v>
      </c>
      <c r="C182" s="8">
        <v>4</v>
      </c>
      <c r="D182" s="8">
        <v>4736174</v>
      </c>
      <c r="E182" s="8"/>
      <c r="F182" s="8"/>
      <c r="G182" s="8">
        <f t="shared" si="10"/>
        <v>4736174</v>
      </c>
    </row>
    <row r="183" spans="1:7" x14ac:dyDescent="0.35">
      <c r="A183" s="45"/>
      <c r="B183" s="7" t="s">
        <v>168</v>
      </c>
      <c r="C183" s="8">
        <v>3</v>
      </c>
      <c r="D183" s="8">
        <v>3048546</v>
      </c>
      <c r="E183" s="8">
        <v>1</v>
      </c>
      <c r="F183" s="8">
        <v>40500</v>
      </c>
      <c r="G183" s="8">
        <f t="shared" si="10"/>
        <v>3089046</v>
      </c>
    </row>
    <row r="184" spans="1:7" x14ac:dyDescent="0.35">
      <c r="A184" s="45"/>
      <c r="B184" s="7" t="s">
        <v>169</v>
      </c>
      <c r="C184" s="8">
        <v>5</v>
      </c>
      <c r="D184" s="8">
        <v>7986284</v>
      </c>
      <c r="E184" s="8"/>
      <c r="F184" s="8"/>
      <c r="G184" s="8">
        <f t="shared" si="10"/>
        <v>7986284</v>
      </c>
    </row>
    <row r="185" spans="1:7" x14ac:dyDescent="0.35">
      <c r="A185" s="45"/>
      <c r="B185" s="7" t="s">
        <v>170</v>
      </c>
      <c r="C185" s="8">
        <v>5</v>
      </c>
      <c r="D185" s="8">
        <v>326095</v>
      </c>
      <c r="E185" s="8"/>
      <c r="F185" s="8"/>
      <c r="G185" s="8">
        <f t="shared" si="10"/>
        <v>326095</v>
      </c>
    </row>
    <row r="186" spans="1:7" x14ac:dyDescent="0.35">
      <c r="A186" s="45"/>
      <c r="B186" s="7" t="s">
        <v>171</v>
      </c>
      <c r="C186" s="8">
        <v>3</v>
      </c>
      <c r="D186" s="8">
        <v>43716</v>
      </c>
      <c r="E186" s="8">
        <v>1</v>
      </c>
      <c r="F186" s="8">
        <v>3324.84</v>
      </c>
      <c r="G186" s="8">
        <f t="shared" si="10"/>
        <v>47040.84</v>
      </c>
    </row>
    <row r="187" spans="1:7" x14ac:dyDescent="0.35">
      <c r="A187" s="45"/>
      <c r="B187" s="7" t="s">
        <v>172</v>
      </c>
      <c r="C187" s="8">
        <v>3</v>
      </c>
      <c r="D187" s="8">
        <v>120588</v>
      </c>
      <c r="E187" s="8"/>
      <c r="F187" s="8"/>
      <c r="G187" s="8">
        <f t="shared" si="10"/>
        <v>120588</v>
      </c>
    </row>
    <row r="188" spans="1:7" x14ac:dyDescent="0.35">
      <c r="A188" s="45"/>
      <c r="B188" s="7" t="s">
        <v>173</v>
      </c>
      <c r="C188" s="8">
        <v>3</v>
      </c>
      <c r="D188" s="8">
        <v>292779</v>
      </c>
      <c r="E188" s="8"/>
      <c r="F188" s="8"/>
      <c r="G188" s="8">
        <f t="shared" si="10"/>
        <v>292779</v>
      </c>
    </row>
    <row r="189" spans="1:7" x14ac:dyDescent="0.35">
      <c r="A189" s="45"/>
      <c r="B189" s="7" t="s">
        <v>174</v>
      </c>
      <c r="C189" s="8">
        <v>3</v>
      </c>
      <c r="D189" s="8">
        <v>1841768</v>
      </c>
      <c r="E189" s="8"/>
      <c r="F189" s="8"/>
      <c r="G189" s="8">
        <f t="shared" si="10"/>
        <v>1841768</v>
      </c>
    </row>
    <row r="190" spans="1:7" x14ac:dyDescent="0.35">
      <c r="A190" s="45"/>
      <c r="B190" s="7" t="s">
        <v>175</v>
      </c>
      <c r="C190" s="8">
        <v>1</v>
      </c>
      <c r="D190" s="8">
        <v>91444</v>
      </c>
      <c r="E190" s="8"/>
      <c r="F190" s="8"/>
      <c r="G190" s="8">
        <f t="shared" si="10"/>
        <v>91444</v>
      </c>
    </row>
    <row r="191" spans="1:7" x14ac:dyDescent="0.35">
      <c r="A191" s="45"/>
      <c r="B191" s="7" t="s">
        <v>176</v>
      </c>
      <c r="C191" s="8">
        <v>8</v>
      </c>
      <c r="D191" s="8">
        <v>18026295</v>
      </c>
      <c r="E191" s="8"/>
      <c r="F191" s="8"/>
      <c r="G191" s="8">
        <f t="shared" si="10"/>
        <v>18026295</v>
      </c>
    </row>
    <row r="192" spans="1:7" x14ac:dyDescent="0.35">
      <c r="A192" s="45"/>
      <c r="B192" s="7" t="s">
        <v>177</v>
      </c>
      <c r="C192" s="8">
        <v>1</v>
      </c>
      <c r="D192" s="8">
        <v>14326</v>
      </c>
      <c r="E192" s="8">
        <v>1</v>
      </c>
      <c r="F192" s="8">
        <v>178220</v>
      </c>
      <c r="G192" s="8">
        <f t="shared" si="10"/>
        <v>192546</v>
      </c>
    </row>
    <row r="193" spans="1:7" x14ac:dyDescent="0.35">
      <c r="A193" s="45"/>
      <c r="B193" s="7" t="s">
        <v>178</v>
      </c>
      <c r="C193" s="8">
        <v>3</v>
      </c>
      <c r="D193" s="8">
        <v>319782</v>
      </c>
      <c r="E193" s="8"/>
      <c r="F193" s="8"/>
      <c r="G193" s="8">
        <f t="shared" si="10"/>
        <v>319782</v>
      </c>
    </row>
    <row r="194" spans="1:7" x14ac:dyDescent="0.35">
      <c r="A194" s="45"/>
      <c r="B194" s="7" t="s">
        <v>179</v>
      </c>
      <c r="C194" s="8">
        <v>3</v>
      </c>
      <c r="D194" s="8">
        <v>1325175</v>
      </c>
      <c r="E194" s="8"/>
      <c r="F194" s="8"/>
      <c r="G194" s="8">
        <f t="shared" si="10"/>
        <v>1325175</v>
      </c>
    </row>
    <row r="195" spans="1:7" x14ac:dyDescent="0.35">
      <c r="A195" s="45"/>
      <c r="B195" s="7" t="s">
        <v>180</v>
      </c>
      <c r="C195" s="8">
        <v>13</v>
      </c>
      <c r="D195" s="8">
        <v>420255</v>
      </c>
      <c r="E195" s="8"/>
      <c r="F195" s="8"/>
      <c r="G195" s="8">
        <f t="shared" si="10"/>
        <v>420255</v>
      </c>
    </row>
    <row r="196" spans="1:7" x14ac:dyDescent="0.35">
      <c r="A196" s="45"/>
      <c r="B196" s="7" t="s">
        <v>181</v>
      </c>
      <c r="C196" s="8">
        <v>4</v>
      </c>
      <c r="D196" s="8">
        <v>22777604</v>
      </c>
      <c r="E196" s="8"/>
      <c r="F196" s="8"/>
      <c r="G196" s="8">
        <f t="shared" si="10"/>
        <v>22777604</v>
      </c>
    </row>
    <row r="197" spans="1:7" x14ac:dyDescent="0.35">
      <c r="A197" s="45"/>
      <c r="B197" s="7" t="s">
        <v>182</v>
      </c>
      <c r="C197" s="8">
        <v>1</v>
      </c>
      <c r="D197" s="8">
        <v>356453</v>
      </c>
      <c r="E197" s="8"/>
      <c r="F197" s="8"/>
      <c r="G197" s="8">
        <f t="shared" si="10"/>
        <v>356453</v>
      </c>
    </row>
    <row r="198" spans="1:7" x14ac:dyDescent="0.35">
      <c r="A198" s="45"/>
      <c r="B198" s="7" t="s">
        <v>183</v>
      </c>
      <c r="C198" s="8">
        <v>3</v>
      </c>
      <c r="D198" s="8">
        <v>1844679</v>
      </c>
      <c r="E198" s="8"/>
      <c r="F198" s="8"/>
      <c r="G198" s="8">
        <f t="shared" si="10"/>
        <v>1844679</v>
      </c>
    </row>
    <row r="199" spans="1:7" s="4" customFormat="1" x14ac:dyDescent="0.35">
      <c r="A199" s="44" t="s">
        <v>366</v>
      </c>
      <c r="B199" s="44"/>
      <c r="C199" s="9">
        <f>SUM(C163:C198)</f>
        <v>186</v>
      </c>
      <c r="D199" s="9">
        <f t="shared" ref="D199:G199" si="13">SUM(D163:D198)</f>
        <v>153803690</v>
      </c>
      <c r="E199" s="9">
        <f t="shared" si="13"/>
        <v>7</v>
      </c>
      <c r="F199" s="9">
        <f t="shared" si="13"/>
        <v>536953.26</v>
      </c>
      <c r="G199" s="9">
        <f t="shared" si="13"/>
        <v>154340643.25999999</v>
      </c>
    </row>
    <row r="200" spans="1:7" x14ac:dyDescent="0.35">
      <c r="A200" s="49" t="s">
        <v>370</v>
      </c>
      <c r="B200" s="10" t="s">
        <v>184</v>
      </c>
      <c r="C200" s="11">
        <v>9</v>
      </c>
      <c r="D200" s="11">
        <v>900906</v>
      </c>
      <c r="E200" s="11"/>
      <c r="F200" s="11"/>
      <c r="G200" s="11">
        <f t="shared" si="10"/>
        <v>900906</v>
      </c>
    </row>
    <row r="201" spans="1:7" x14ac:dyDescent="0.35">
      <c r="A201" s="49"/>
      <c r="B201" s="10" t="s">
        <v>185</v>
      </c>
      <c r="C201" s="11">
        <v>2</v>
      </c>
      <c r="D201" s="11">
        <v>589980</v>
      </c>
      <c r="E201" s="11"/>
      <c r="F201" s="11"/>
      <c r="G201" s="11">
        <f t="shared" si="10"/>
        <v>589980</v>
      </c>
    </row>
    <row r="202" spans="1:7" x14ac:dyDescent="0.35">
      <c r="A202" s="49"/>
      <c r="B202" s="10" t="s">
        <v>186</v>
      </c>
      <c r="C202" s="11">
        <v>5</v>
      </c>
      <c r="D202" s="11">
        <v>313472</v>
      </c>
      <c r="E202" s="11"/>
      <c r="F202" s="11"/>
      <c r="G202" s="11">
        <f t="shared" si="10"/>
        <v>313472</v>
      </c>
    </row>
    <row r="203" spans="1:7" x14ac:dyDescent="0.35">
      <c r="A203" s="49"/>
      <c r="B203" s="10" t="s">
        <v>187</v>
      </c>
      <c r="C203" s="11">
        <v>5</v>
      </c>
      <c r="D203" s="11">
        <v>727067</v>
      </c>
      <c r="E203" s="11"/>
      <c r="F203" s="11"/>
      <c r="G203" s="11">
        <f t="shared" si="10"/>
        <v>727067</v>
      </c>
    </row>
    <row r="204" spans="1:7" x14ac:dyDescent="0.35">
      <c r="A204" s="49"/>
      <c r="B204" s="10" t="s">
        <v>188</v>
      </c>
      <c r="C204" s="11">
        <v>15</v>
      </c>
      <c r="D204" s="11">
        <v>1510106</v>
      </c>
      <c r="E204" s="11">
        <v>1</v>
      </c>
      <c r="F204" s="11">
        <v>156110</v>
      </c>
      <c r="G204" s="11">
        <f t="shared" si="10"/>
        <v>1666216</v>
      </c>
    </row>
    <row r="205" spans="1:7" x14ac:dyDescent="0.35">
      <c r="A205" s="49"/>
      <c r="B205" s="10" t="s">
        <v>189</v>
      </c>
      <c r="C205" s="11">
        <v>4</v>
      </c>
      <c r="D205" s="11">
        <v>264960</v>
      </c>
      <c r="E205" s="11"/>
      <c r="F205" s="11"/>
      <c r="G205" s="11">
        <f t="shared" ref="G205:G274" si="14">F205+D205</f>
        <v>264960</v>
      </c>
    </row>
    <row r="206" spans="1:7" x14ac:dyDescent="0.35">
      <c r="A206" s="49"/>
      <c r="B206" s="10" t="s">
        <v>190</v>
      </c>
      <c r="C206" s="11">
        <v>5</v>
      </c>
      <c r="D206" s="11">
        <v>205633</v>
      </c>
      <c r="E206" s="11"/>
      <c r="F206" s="11"/>
      <c r="G206" s="11">
        <f t="shared" si="14"/>
        <v>205633</v>
      </c>
    </row>
    <row r="207" spans="1:7" x14ac:dyDescent="0.35">
      <c r="A207" s="49"/>
      <c r="B207" s="10" t="s">
        <v>191</v>
      </c>
      <c r="C207" s="11">
        <v>7</v>
      </c>
      <c r="D207" s="11">
        <v>751018</v>
      </c>
      <c r="E207" s="11"/>
      <c r="F207" s="11"/>
      <c r="G207" s="11">
        <f t="shared" si="14"/>
        <v>751018</v>
      </c>
    </row>
    <row r="208" spans="1:7" x14ac:dyDescent="0.35">
      <c r="A208" s="49"/>
      <c r="B208" s="10" t="s">
        <v>192</v>
      </c>
      <c r="C208" s="11">
        <v>4</v>
      </c>
      <c r="D208" s="11">
        <v>350370</v>
      </c>
      <c r="E208" s="11"/>
      <c r="F208" s="11"/>
      <c r="G208" s="11">
        <f t="shared" si="14"/>
        <v>350370</v>
      </c>
    </row>
    <row r="209" spans="1:7" x14ac:dyDescent="0.35">
      <c r="A209" s="49"/>
      <c r="B209" s="10" t="s">
        <v>193</v>
      </c>
      <c r="C209" s="11">
        <v>5</v>
      </c>
      <c r="D209" s="11">
        <v>458436</v>
      </c>
      <c r="E209" s="11">
        <v>1</v>
      </c>
      <c r="F209" s="11">
        <v>76250</v>
      </c>
      <c r="G209" s="11">
        <f t="shared" si="14"/>
        <v>534686</v>
      </c>
    </row>
    <row r="210" spans="1:7" s="4" customFormat="1" x14ac:dyDescent="0.35">
      <c r="A210" s="48" t="s">
        <v>368</v>
      </c>
      <c r="B210" s="48"/>
      <c r="C210" s="12">
        <f>SUM(C200:C209)</f>
        <v>61</v>
      </c>
      <c r="D210" s="12">
        <f t="shared" ref="D210:G210" si="15">SUM(D200:D209)</f>
        <v>6071948</v>
      </c>
      <c r="E210" s="12">
        <f t="shared" si="15"/>
        <v>2</v>
      </c>
      <c r="F210" s="12">
        <f t="shared" si="15"/>
        <v>232360</v>
      </c>
      <c r="G210" s="12">
        <f t="shared" si="15"/>
        <v>6304308</v>
      </c>
    </row>
    <row r="211" spans="1:7" x14ac:dyDescent="0.35">
      <c r="A211" s="54" t="s">
        <v>371</v>
      </c>
      <c r="B211" s="29" t="s">
        <v>194</v>
      </c>
      <c r="C211" s="30"/>
      <c r="D211" s="30"/>
      <c r="E211" s="30">
        <v>2</v>
      </c>
      <c r="F211" s="30">
        <v>62321</v>
      </c>
      <c r="G211" s="30">
        <f t="shared" si="14"/>
        <v>62321</v>
      </c>
    </row>
    <row r="212" spans="1:7" x14ac:dyDescent="0.35">
      <c r="A212" s="54"/>
      <c r="B212" s="29" t="s">
        <v>195</v>
      </c>
      <c r="C212" s="30"/>
      <c r="D212" s="30"/>
      <c r="E212" s="30">
        <v>1</v>
      </c>
      <c r="F212" s="30">
        <v>159597</v>
      </c>
      <c r="G212" s="30">
        <f t="shared" si="14"/>
        <v>159597</v>
      </c>
    </row>
    <row r="213" spans="1:7" x14ac:dyDescent="0.35">
      <c r="A213" s="54"/>
      <c r="B213" s="29" t="s">
        <v>196</v>
      </c>
      <c r="C213" s="30"/>
      <c r="D213" s="30"/>
      <c r="E213" s="30">
        <v>1</v>
      </c>
      <c r="F213" s="30">
        <v>108740</v>
      </c>
      <c r="G213" s="30">
        <f t="shared" si="14"/>
        <v>108740</v>
      </c>
    </row>
    <row r="214" spans="1:7" s="4" customFormat="1" x14ac:dyDescent="0.35">
      <c r="A214" s="53" t="s">
        <v>369</v>
      </c>
      <c r="B214" s="53"/>
      <c r="C214" s="31">
        <v>0</v>
      </c>
      <c r="D214" s="31">
        <v>0</v>
      </c>
      <c r="E214" s="31">
        <f>SUM(E211:E213)</f>
        <v>4</v>
      </c>
      <c r="F214" s="31">
        <f t="shared" ref="F214:G214" si="16">SUM(F211:F213)</f>
        <v>330658</v>
      </c>
      <c r="G214" s="31">
        <f t="shared" si="16"/>
        <v>330658</v>
      </c>
    </row>
    <row r="215" spans="1:7" x14ac:dyDescent="0.35">
      <c r="A215" s="45" t="s">
        <v>373</v>
      </c>
      <c r="B215" s="7" t="s">
        <v>197</v>
      </c>
      <c r="C215" s="8"/>
      <c r="D215" s="8"/>
      <c r="E215" s="8">
        <v>1</v>
      </c>
      <c r="F215" s="8">
        <v>63135</v>
      </c>
      <c r="G215" s="8">
        <f t="shared" si="14"/>
        <v>63135</v>
      </c>
    </row>
    <row r="216" spans="1:7" x14ac:dyDescent="0.35">
      <c r="A216" s="45"/>
      <c r="B216" s="7" t="s">
        <v>198</v>
      </c>
      <c r="C216" s="8">
        <v>13</v>
      </c>
      <c r="D216" s="8">
        <v>617055</v>
      </c>
      <c r="E216" s="8">
        <v>2</v>
      </c>
      <c r="F216" s="8">
        <v>36050</v>
      </c>
      <c r="G216" s="8">
        <f t="shared" si="14"/>
        <v>653105</v>
      </c>
    </row>
    <row r="217" spans="1:7" x14ac:dyDescent="0.35">
      <c r="A217" s="45"/>
      <c r="B217" s="7" t="s">
        <v>199</v>
      </c>
      <c r="C217" s="8">
        <v>6</v>
      </c>
      <c r="D217" s="8">
        <v>598693</v>
      </c>
      <c r="E217" s="8"/>
      <c r="F217" s="8"/>
      <c r="G217" s="8">
        <f t="shared" si="14"/>
        <v>598693</v>
      </c>
    </row>
    <row r="218" spans="1:7" x14ac:dyDescent="0.35">
      <c r="A218" s="45"/>
      <c r="B218" s="7" t="s">
        <v>200</v>
      </c>
      <c r="C218" s="8">
        <v>4</v>
      </c>
      <c r="D218" s="8">
        <v>98647</v>
      </c>
      <c r="E218" s="8">
        <v>1</v>
      </c>
      <c r="F218" s="8">
        <v>100155</v>
      </c>
      <c r="G218" s="8">
        <f t="shared" si="14"/>
        <v>198802</v>
      </c>
    </row>
    <row r="219" spans="1:7" x14ac:dyDescent="0.35">
      <c r="A219" s="45"/>
      <c r="B219" s="7" t="s">
        <v>201</v>
      </c>
      <c r="C219" s="8">
        <v>1</v>
      </c>
      <c r="D219" s="8">
        <v>11879</v>
      </c>
      <c r="E219" s="8"/>
      <c r="F219" s="8"/>
      <c r="G219" s="8">
        <f t="shared" si="14"/>
        <v>11879</v>
      </c>
    </row>
    <row r="220" spans="1:7" x14ac:dyDescent="0.35">
      <c r="A220" s="45"/>
      <c r="B220" s="7" t="s">
        <v>202</v>
      </c>
      <c r="C220" s="8"/>
      <c r="D220" s="8"/>
      <c r="E220" s="8">
        <v>1</v>
      </c>
      <c r="F220" s="8">
        <v>16370</v>
      </c>
      <c r="G220" s="8">
        <f t="shared" si="14"/>
        <v>16370</v>
      </c>
    </row>
    <row r="221" spans="1:7" x14ac:dyDescent="0.35">
      <c r="A221" s="45"/>
      <c r="B221" s="7" t="s">
        <v>203</v>
      </c>
      <c r="C221" s="8">
        <v>9</v>
      </c>
      <c r="D221" s="8">
        <v>1404660</v>
      </c>
      <c r="E221" s="8"/>
      <c r="F221" s="8"/>
      <c r="G221" s="8">
        <f t="shared" si="14"/>
        <v>1404660</v>
      </c>
    </row>
    <row r="222" spans="1:7" x14ac:dyDescent="0.35">
      <c r="A222" s="45"/>
      <c r="B222" s="7" t="s">
        <v>204</v>
      </c>
      <c r="C222" s="8">
        <v>1</v>
      </c>
      <c r="D222" s="8">
        <v>41666</v>
      </c>
      <c r="E222" s="8">
        <v>1</v>
      </c>
      <c r="F222" s="8">
        <v>16230</v>
      </c>
      <c r="G222" s="8">
        <f t="shared" si="14"/>
        <v>57896</v>
      </c>
    </row>
    <row r="223" spans="1:7" x14ac:dyDescent="0.35">
      <c r="A223" s="45"/>
      <c r="B223" s="7" t="s">
        <v>205</v>
      </c>
      <c r="C223" s="8">
        <v>5</v>
      </c>
      <c r="D223" s="8">
        <v>911972</v>
      </c>
      <c r="E223" s="8"/>
      <c r="F223" s="8"/>
      <c r="G223" s="8">
        <f t="shared" si="14"/>
        <v>911972</v>
      </c>
    </row>
    <row r="224" spans="1:7" x14ac:dyDescent="0.35">
      <c r="A224" s="45"/>
      <c r="B224" s="7" t="s">
        <v>206</v>
      </c>
      <c r="C224" s="8">
        <v>1</v>
      </c>
      <c r="D224" s="8">
        <v>83291</v>
      </c>
      <c r="E224" s="8"/>
      <c r="F224" s="8"/>
      <c r="G224" s="8">
        <f t="shared" si="14"/>
        <v>83291</v>
      </c>
    </row>
    <row r="225" spans="1:7" x14ac:dyDescent="0.35">
      <c r="A225" s="45"/>
      <c r="B225" s="7" t="s">
        <v>207</v>
      </c>
      <c r="C225" s="8">
        <v>8</v>
      </c>
      <c r="D225" s="8">
        <v>409232</v>
      </c>
      <c r="E225" s="8">
        <v>6</v>
      </c>
      <c r="F225" s="8">
        <v>111965.6</v>
      </c>
      <c r="G225" s="8">
        <f t="shared" si="14"/>
        <v>521197.6</v>
      </c>
    </row>
    <row r="226" spans="1:7" x14ac:dyDescent="0.35">
      <c r="A226" s="45"/>
      <c r="B226" s="7" t="s">
        <v>208</v>
      </c>
      <c r="C226" s="8">
        <v>8</v>
      </c>
      <c r="D226" s="8">
        <v>515312</v>
      </c>
      <c r="E226" s="8"/>
      <c r="F226" s="8"/>
      <c r="G226" s="8">
        <f t="shared" si="14"/>
        <v>515312</v>
      </c>
    </row>
    <row r="227" spans="1:7" x14ac:dyDescent="0.35">
      <c r="A227" s="45"/>
      <c r="B227" s="7" t="s">
        <v>209</v>
      </c>
      <c r="C227" s="8">
        <v>35</v>
      </c>
      <c r="D227" s="8">
        <v>1770818</v>
      </c>
      <c r="E227" s="8">
        <v>11</v>
      </c>
      <c r="F227" s="8">
        <v>268165</v>
      </c>
      <c r="G227" s="8">
        <f t="shared" si="14"/>
        <v>2038983</v>
      </c>
    </row>
    <row r="228" spans="1:7" x14ac:dyDescent="0.35">
      <c r="A228" s="45"/>
      <c r="B228" s="7" t="s">
        <v>210</v>
      </c>
      <c r="C228" s="8">
        <v>5</v>
      </c>
      <c r="D228" s="8">
        <v>492752</v>
      </c>
      <c r="E228" s="8"/>
      <c r="F228" s="8"/>
      <c r="G228" s="8">
        <f t="shared" si="14"/>
        <v>492752</v>
      </c>
    </row>
    <row r="229" spans="1:7" x14ac:dyDescent="0.35">
      <c r="A229" s="45"/>
      <c r="B229" s="7" t="s">
        <v>211</v>
      </c>
      <c r="C229" s="8">
        <v>12</v>
      </c>
      <c r="D229" s="8">
        <v>1107237</v>
      </c>
      <c r="E229" s="8">
        <v>3</v>
      </c>
      <c r="F229" s="8">
        <v>117666.58</v>
      </c>
      <c r="G229" s="8">
        <f t="shared" si="14"/>
        <v>1224903.58</v>
      </c>
    </row>
    <row r="230" spans="1:7" x14ac:dyDescent="0.35">
      <c r="A230" s="45"/>
      <c r="B230" s="7" t="s">
        <v>212</v>
      </c>
      <c r="C230" s="8">
        <v>10</v>
      </c>
      <c r="D230" s="8">
        <v>456530</v>
      </c>
      <c r="E230" s="8">
        <v>3</v>
      </c>
      <c r="F230" s="8">
        <v>36454.269999999997</v>
      </c>
      <c r="G230" s="8">
        <f t="shared" si="14"/>
        <v>492984.27</v>
      </c>
    </row>
    <row r="231" spans="1:7" x14ac:dyDescent="0.35">
      <c r="A231" s="45"/>
      <c r="B231" s="7" t="s">
        <v>213</v>
      </c>
      <c r="C231" s="8">
        <v>1</v>
      </c>
      <c r="D231" s="8">
        <v>326421</v>
      </c>
      <c r="E231" s="8"/>
      <c r="F231" s="8"/>
      <c r="G231" s="8">
        <f t="shared" si="14"/>
        <v>326421</v>
      </c>
    </row>
    <row r="232" spans="1:7" s="4" customFormat="1" x14ac:dyDescent="0.35">
      <c r="A232" s="44" t="s">
        <v>372</v>
      </c>
      <c r="B232" s="44"/>
      <c r="C232" s="9">
        <f>SUM(C215:C231)</f>
        <v>119</v>
      </c>
      <c r="D232" s="9">
        <f t="shared" ref="D232:G232" si="17">SUM(D215:D231)</f>
        <v>8846165</v>
      </c>
      <c r="E232" s="9">
        <f t="shared" si="17"/>
        <v>29</v>
      </c>
      <c r="F232" s="9">
        <f t="shared" si="17"/>
        <v>766191.45</v>
      </c>
      <c r="G232" s="9">
        <f t="shared" si="17"/>
        <v>9612356.4499999993</v>
      </c>
    </row>
    <row r="233" spans="1:7" x14ac:dyDescent="0.35">
      <c r="A233" s="50" t="s">
        <v>375</v>
      </c>
      <c r="B233" s="13" t="s">
        <v>214</v>
      </c>
      <c r="C233" s="14">
        <v>1</v>
      </c>
      <c r="D233" s="14">
        <v>13841</v>
      </c>
      <c r="E233" s="14"/>
      <c r="F233" s="14"/>
      <c r="G233" s="14">
        <f t="shared" si="14"/>
        <v>13841</v>
      </c>
    </row>
    <row r="234" spans="1:7" x14ac:dyDescent="0.35">
      <c r="A234" s="50"/>
      <c r="B234" s="13" t="s">
        <v>215</v>
      </c>
      <c r="C234" s="14"/>
      <c r="D234" s="14"/>
      <c r="E234" s="14">
        <v>2</v>
      </c>
      <c r="F234" s="14">
        <v>37302</v>
      </c>
      <c r="G234" s="14">
        <f t="shared" si="14"/>
        <v>37302</v>
      </c>
    </row>
    <row r="235" spans="1:7" x14ac:dyDescent="0.35">
      <c r="A235" s="50"/>
      <c r="B235" s="13" t="s">
        <v>216</v>
      </c>
      <c r="C235" s="14">
        <v>1</v>
      </c>
      <c r="D235" s="14">
        <v>14785</v>
      </c>
      <c r="E235" s="14"/>
      <c r="F235" s="14"/>
      <c r="G235" s="14">
        <f t="shared" si="14"/>
        <v>14785</v>
      </c>
    </row>
    <row r="236" spans="1:7" x14ac:dyDescent="0.35">
      <c r="A236" s="50"/>
      <c r="B236" s="13" t="s">
        <v>217</v>
      </c>
      <c r="C236" s="14"/>
      <c r="D236" s="14"/>
      <c r="E236" s="14">
        <v>1</v>
      </c>
      <c r="F236" s="14">
        <v>75152</v>
      </c>
      <c r="G236" s="14">
        <f t="shared" si="14"/>
        <v>75152</v>
      </c>
    </row>
    <row r="237" spans="1:7" x14ac:dyDescent="0.35">
      <c r="A237" s="50"/>
      <c r="B237" s="13" t="s">
        <v>218</v>
      </c>
      <c r="C237" s="14">
        <v>3</v>
      </c>
      <c r="D237" s="14">
        <v>119423</v>
      </c>
      <c r="E237" s="14">
        <v>3</v>
      </c>
      <c r="F237" s="14">
        <v>33720</v>
      </c>
      <c r="G237" s="14">
        <f t="shared" si="14"/>
        <v>153143</v>
      </c>
    </row>
    <row r="238" spans="1:7" x14ac:dyDescent="0.35">
      <c r="A238" s="50"/>
      <c r="B238" s="13" t="s">
        <v>219</v>
      </c>
      <c r="C238" s="14">
        <v>6</v>
      </c>
      <c r="D238" s="14">
        <v>456605</v>
      </c>
      <c r="E238" s="14">
        <v>2</v>
      </c>
      <c r="F238" s="14">
        <v>35650.639999999999</v>
      </c>
      <c r="G238" s="14">
        <f t="shared" si="14"/>
        <v>492255.64</v>
      </c>
    </row>
    <row r="239" spans="1:7" x14ac:dyDescent="0.35">
      <c r="A239" s="50"/>
      <c r="B239" s="13" t="s">
        <v>220</v>
      </c>
      <c r="C239" s="14">
        <v>1</v>
      </c>
      <c r="D239" s="14">
        <v>19332</v>
      </c>
      <c r="E239" s="14">
        <v>4</v>
      </c>
      <c r="F239" s="14">
        <v>29274.5</v>
      </c>
      <c r="G239" s="14">
        <f t="shared" si="14"/>
        <v>48606.5</v>
      </c>
    </row>
    <row r="240" spans="1:7" x14ac:dyDescent="0.35">
      <c r="A240" s="50"/>
      <c r="B240" s="13" t="s">
        <v>221</v>
      </c>
      <c r="C240" s="14"/>
      <c r="D240" s="14"/>
      <c r="E240" s="14">
        <v>2</v>
      </c>
      <c r="F240" s="14">
        <v>82460</v>
      </c>
      <c r="G240" s="14">
        <f t="shared" si="14"/>
        <v>82460</v>
      </c>
    </row>
    <row r="241" spans="1:7" s="4" customFormat="1" x14ac:dyDescent="0.35">
      <c r="A241" s="39" t="s">
        <v>374</v>
      </c>
      <c r="B241" s="39"/>
      <c r="C241" s="15">
        <f>SUM(C233:C240)</f>
        <v>12</v>
      </c>
      <c r="D241" s="15">
        <f t="shared" ref="D241:G241" si="18">SUM(D233:D240)</f>
        <v>623986</v>
      </c>
      <c r="E241" s="15">
        <f t="shared" si="18"/>
        <v>14</v>
      </c>
      <c r="F241" s="15">
        <f t="shared" si="18"/>
        <v>293559.14</v>
      </c>
      <c r="G241" s="15">
        <f t="shared" si="18"/>
        <v>917545.14</v>
      </c>
    </row>
    <row r="242" spans="1:7" x14ac:dyDescent="0.35">
      <c r="A242" s="52" t="s">
        <v>377</v>
      </c>
      <c r="B242" s="16" t="s">
        <v>222</v>
      </c>
      <c r="C242" s="17">
        <v>1</v>
      </c>
      <c r="D242" s="17">
        <v>83689</v>
      </c>
      <c r="E242" s="17"/>
      <c r="F242" s="17"/>
      <c r="G242" s="17">
        <f t="shared" si="14"/>
        <v>83689</v>
      </c>
    </row>
    <row r="243" spans="1:7" x14ac:dyDescent="0.35">
      <c r="A243" s="52"/>
      <c r="B243" s="16" t="s">
        <v>223</v>
      </c>
      <c r="C243" s="17">
        <v>1</v>
      </c>
      <c r="D243" s="17">
        <v>2081</v>
      </c>
      <c r="E243" s="17">
        <v>1</v>
      </c>
      <c r="F243" s="17">
        <v>4564</v>
      </c>
      <c r="G243" s="17">
        <f t="shared" si="14"/>
        <v>6645</v>
      </c>
    </row>
    <row r="244" spans="1:7" x14ac:dyDescent="0.35">
      <c r="A244" s="52"/>
      <c r="B244" s="16" t="s">
        <v>224</v>
      </c>
      <c r="C244" s="17">
        <v>2</v>
      </c>
      <c r="D244" s="17">
        <v>363885</v>
      </c>
      <c r="E244" s="17"/>
      <c r="F244" s="17"/>
      <c r="G244" s="17">
        <f t="shared" si="14"/>
        <v>363885</v>
      </c>
    </row>
    <row r="245" spans="1:7" x14ac:dyDescent="0.35">
      <c r="A245" s="52"/>
      <c r="B245" s="16" t="s">
        <v>225</v>
      </c>
      <c r="C245" s="17"/>
      <c r="D245" s="17"/>
      <c r="E245" s="17">
        <v>1</v>
      </c>
      <c r="F245" s="17">
        <v>169597</v>
      </c>
      <c r="G245" s="17">
        <f t="shared" si="14"/>
        <v>169597</v>
      </c>
    </row>
    <row r="246" spans="1:7" x14ac:dyDescent="0.35">
      <c r="A246" s="52"/>
      <c r="B246" s="16" t="s">
        <v>226</v>
      </c>
      <c r="C246" s="17">
        <v>1</v>
      </c>
      <c r="D246" s="17">
        <v>2626</v>
      </c>
      <c r="E246" s="17"/>
      <c r="F246" s="17"/>
      <c r="G246" s="17">
        <f t="shared" si="14"/>
        <v>2626</v>
      </c>
    </row>
    <row r="247" spans="1:7" x14ac:dyDescent="0.35">
      <c r="A247" s="52"/>
      <c r="B247" s="16" t="s">
        <v>227</v>
      </c>
      <c r="C247" s="17"/>
      <c r="D247" s="17"/>
      <c r="E247" s="17">
        <v>1</v>
      </c>
      <c r="F247" s="17">
        <v>42000</v>
      </c>
      <c r="G247" s="17">
        <f t="shared" si="14"/>
        <v>42000</v>
      </c>
    </row>
    <row r="248" spans="1:7" s="4" customFormat="1" x14ac:dyDescent="0.35">
      <c r="A248" s="51" t="s">
        <v>376</v>
      </c>
      <c r="B248" s="51"/>
      <c r="C248" s="18">
        <f>SUM(C242:C247)</f>
        <v>5</v>
      </c>
      <c r="D248" s="18">
        <f t="shared" ref="D248:G248" si="19">SUM(D242:D247)</f>
        <v>452281</v>
      </c>
      <c r="E248" s="18">
        <f t="shared" si="19"/>
        <v>3</v>
      </c>
      <c r="F248" s="18">
        <f t="shared" si="19"/>
        <v>216161</v>
      </c>
      <c r="G248" s="18">
        <f t="shared" si="19"/>
        <v>668442</v>
      </c>
    </row>
    <row r="249" spans="1:7" x14ac:dyDescent="0.35">
      <c r="A249" s="45" t="s">
        <v>378</v>
      </c>
      <c r="B249" s="7" t="s">
        <v>228</v>
      </c>
      <c r="C249" s="8">
        <v>2</v>
      </c>
      <c r="D249" s="8">
        <v>135546</v>
      </c>
      <c r="E249" s="8"/>
      <c r="F249" s="8"/>
      <c r="G249" s="8">
        <f t="shared" si="14"/>
        <v>135546</v>
      </c>
    </row>
    <row r="250" spans="1:7" x14ac:dyDescent="0.35">
      <c r="A250" s="45"/>
      <c r="B250" s="7" t="s">
        <v>229</v>
      </c>
      <c r="C250" s="8">
        <v>1</v>
      </c>
      <c r="D250" s="8">
        <v>18151</v>
      </c>
      <c r="E250" s="8"/>
      <c r="F250" s="8"/>
      <c r="G250" s="8">
        <f t="shared" si="14"/>
        <v>18151</v>
      </c>
    </row>
    <row r="251" spans="1:7" x14ac:dyDescent="0.35">
      <c r="A251" s="45"/>
      <c r="B251" s="7" t="s">
        <v>230</v>
      </c>
      <c r="C251" s="8">
        <v>7</v>
      </c>
      <c r="D251" s="8">
        <v>259453</v>
      </c>
      <c r="E251" s="8"/>
      <c r="F251" s="8"/>
      <c r="G251" s="8">
        <f t="shared" si="14"/>
        <v>259453</v>
      </c>
    </row>
    <row r="252" spans="1:7" x14ac:dyDescent="0.35">
      <c r="A252" s="45"/>
      <c r="B252" s="7" t="s">
        <v>231</v>
      </c>
      <c r="C252" s="8">
        <v>1</v>
      </c>
      <c r="D252" s="8">
        <v>135875</v>
      </c>
      <c r="E252" s="8"/>
      <c r="F252" s="8"/>
      <c r="G252" s="8">
        <f t="shared" si="14"/>
        <v>135875</v>
      </c>
    </row>
    <row r="253" spans="1:7" x14ac:dyDescent="0.35">
      <c r="A253" s="45"/>
      <c r="B253" s="7" t="s">
        <v>232</v>
      </c>
      <c r="C253" s="8">
        <v>1</v>
      </c>
      <c r="D253" s="8">
        <v>573905</v>
      </c>
      <c r="E253" s="8"/>
      <c r="F253" s="8"/>
      <c r="G253" s="8">
        <f t="shared" si="14"/>
        <v>573905</v>
      </c>
    </row>
    <row r="254" spans="1:7" x14ac:dyDescent="0.35">
      <c r="A254" s="45"/>
      <c r="B254" s="7" t="s">
        <v>233</v>
      </c>
      <c r="C254" s="8">
        <v>6</v>
      </c>
      <c r="D254" s="8">
        <v>188218</v>
      </c>
      <c r="E254" s="8">
        <v>1</v>
      </c>
      <c r="F254" s="8">
        <v>49989</v>
      </c>
      <c r="G254" s="8">
        <f t="shared" si="14"/>
        <v>238207</v>
      </c>
    </row>
    <row r="255" spans="1:7" x14ac:dyDescent="0.35">
      <c r="A255" s="45"/>
      <c r="B255" s="7" t="s">
        <v>234</v>
      </c>
      <c r="C255" s="8">
        <v>6</v>
      </c>
      <c r="D255" s="8">
        <v>640042</v>
      </c>
      <c r="E255" s="8"/>
      <c r="F255" s="8"/>
      <c r="G255" s="8">
        <f t="shared" si="14"/>
        <v>640042</v>
      </c>
    </row>
    <row r="256" spans="1:7" x14ac:dyDescent="0.35">
      <c r="A256" s="45"/>
      <c r="B256" s="7" t="s">
        <v>235</v>
      </c>
      <c r="C256" s="8">
        <v>2</v>
      </c>
      <c r="D256" s="8">
        <v>55390</v>
      </c>
      <c r="E256" s="8"/>
      <c r="F256" s="8"/>
      <c r="G256" s="8">
        <f t="shared" si="14"/>
        <v>55390</v>
      </c>
    </row>
    <row r="257" spans="1:7" x14ac:dyDescent="0.35">
      <c r="A257" s="45"/>
      <c r="B257" s="7" t="s">
        <v>236</v>
      </c>
      <c r="C257" s="8">
        <v>2</v>
      </c>
      <c r="D257" s="8">
        <v>61926</v>
      </c>
      <c r="E257" s="8"/>
      <c r="F257" s="8"/>
      <c r="G257" s="8">
        <f t="shared" si="14"/>
        <v>61926</v>
      </c>
    </row>
    <row r="258" spans="1:7" x14ac:dyDescent="0.35">
      <c r="A258" s="45"/>
      <c r="B258" s="7" t="s">
        <v>237</v>
      </c>
      <c r="C258" s="8">
        <v>2</v>
      </c>
      <c r="D258" s="8">
        <v>51622</v>
      </c>
      <c r="E258" s="8"/>
      <c r="F258" s="8"/>
      <c r="G258" s="8">
        <f t="shared" si="14"/>
        <v>51622</v>
      </c>
    </row>
    <row r="259" spans="1:7" x14ac:dyDescent="0.35">
      <c r="A259" s="45"/>
      <c r="B259" s="7" t="s">
        <v>238</v>
      </c>
      <c r="C259" s="8">
        <v>1</v>
      </c>
      <c r="D259" s="8">
        <v>81560</v>
      </c>
      <c r="E259" s="8"/>
      <c r="F259" s="8"/>
      <c r="G259" s="8">
        <f t="shared" si="14"/>
        <v>81560</v>
      </c>
    </row>
    <row r="260" spans="1:7" x14ac:dyDescent="0.35">
      <c r="A260" s="45"/>
      <c r="B260" s="7" t="s">
        <v>239</v>
      </c>
      <c r="C260" s="8">
        <v>12</v>
      </c>
      <c r="D260" s="8">
        <v>627944</v>
      </c>
      <c r="E260" s="8">
        <v>1</v>
      </c>
      <c r="F260" s="8">
        <v>22500</v>
      </c>
      <c r="G260" s="8">
        <f t="shared" si="14"/>
        <v>650444</v>
      </c>
    </row>
    <row r="261" spans="1:7" x14ac:dyDescent="0.35">
      <c r="A261" s="45"/>
      <c r="B261" s="7" t="s">
        <v>240</v>
      </c>
      <c r="C261" s="8">
        <v>2</v>
      </c>
      <c r="D261" s="8">
        <v>115230</v>
      </c>
      <c r="E261" s="8"/>
      <c r="F261" s="8"/>
      <c r="G261" s="8">
        <f t="shared" si="14"/>
        <v>115230</v>
      </c>
    </row>
    <row r="262" spans="1:7" x14ac:dyDescent="0.35">
      <c r="A262" s="45"/>
      <c r="B262" s="7" t="s">
        <v>241</v>
      </c>
      <c r="C262" s="8">
        <v>7</v>
      </c>
      <c r="D262" s="8">
        <v>977646</v>
      </c>
      <c r="E262" s="8">
        <v>2</v>
      </c>
      <c r="F262" s="8">
        <v>44358.35</v>
      </c>
      <c r="G262" s="8">
        <f t="shared" si="14"/>
        <v>1022004.35</v>
      </c>
    </row>
    <row r="263" spans="1:7" x14ac:dyDescent="0.35">
      <c r="A263" s="45"/>
      <c r="B263" s="7" t="s">
        <v>242</v>
      </c>
      <c r="C263" s="8">
        <v>6</v>
      </c>
      <c r="D263" s="8">
        <v>246407</v>
      </c>
      <c r="E263" s="8">
        <v>1</v>
      </c>
      <c r="F263" s="8">
        <v>13031</v>
      </c>
      <c r="G263" s="8">
        <f t="shared" si="14"/>
        <v>259438</v>
      </c>
    </row>
    <row r="264" spans="1:7" x14ac:dyDescent="0.35">
      <c r="A264" s="45"/>
      <c r="B264" s="7" t="s">
        <v>243</v>
      </c>
      <c r="C264" s="8">
        <v>5</v>
      </c>
      <c r="D264" s="8">
        <v>87252</v>
      </c>
      <c r="E264" s="8"/>
      <c r="F264" s="8"/>
      <c r="G264" s="8">
        <f t="shared" si="14"/>
        <v>87252</v>
      </c>
    </row>
    <row r="265" spans="1:7" x14ac:dyDescent="0.35">
      <c r="A265" s="45"/>
      <c r="B265" s="7" t="s">
        <v>244</v>
      </c>
      <c r="C265" s="8">
        <v>2</v>
      </c>
      <c r="D265" s="8">
        <v>7701</v>
      </c>
      <c r="E265" s="8">
        <v>1</v>
      </c>
      <c r="F265" s="8">
        <v>47290</v>
      </c>
      <c r="G265" s="8">
        <f t="shared" si="14"/>
        <v>54991</v>
      </c>
    </row>
    <row r="266" spans="1:7" x14ac:dyDescent="0.35">
      <c r="A266" s="45"/>
      <c r="B266" s="7" t="s">
        <v>245</v>
      </c>
      <c r="C266" s="8">
        <v>1</v>
      </c>
      <c r="D266" s="8">
        <v>85713</v>
      </c>
      <c r="E266" s="8"/>
      <c r="F266" s="8"/>
      <c r="G266" s="8">
        <f t="shared" si="14"/>
        <v>85713</v>
      </c>
    </row>
    <row r="267" spans="1:7" x14ac:dyDescent="0.35">
      <c r="A267" s="45"/>
      <c r="B267" s="7" t="s">
        <v>246</v>
      </c>
      <c r="C267" s="8">
        <v>3</v>
      </c>
      <c r="D267" s="8">
        <v>132730</v>
      </c>
      <c r="E267" s="8">
        <v>2</v>
      </c>
      <c r="F267" s="8">
        <v>130313.3</v>
      </c>
      <c r="G267" s="8">
        <f t="shared" si="14"/>
        <v>263043.3</v>
      </c>
    </row>
    <row r="268" spans="1:7" s="4" customFormat="1" x14ac:dyDescent="0.35">
      <c r="A268" s="44" t="s">
        <v>385</v>
      </c>
      <c r="B268" s="44"/>
      <c r="C268" s="9">
        <f>SUM(C249:C267)</f>
        <v>69</v>
      </c>
      <c r="D268" s="9">
        <f t="shared" ref="D268:G268" si="20">SUM(D249:D267)</f>
        <v>4482311</v>
      </c>
      <c r="E268" s="9">
        <f t="shared" si="20"/>
        <v>8</v>
      </c>
      <c r="F268" s="9">
        <f t="shared" si="20"/>
        <v>307481.65000000002</v>
      </c>
      <c r="G268" s="9">
        <f t="shared" si="20"/>
        <v>4789792.6499999994</v>
      </c>
    </row>
    <row r="269" spans="1:7" x14ac:dyDescent="0.35">
      <c r="A269" s="47" t="s">
        <v>379</v>
      </c>
      <c r="B269" s="19" t="s">
        <v>247</v>
      </c>
      <c r="C269" s="20">
        <v>2</v>
      </c>
      <c r="D269" s="20">
        <v>107237</v>
      </c>
      <c r="E269" s="20"/>
      <c r="F269" s="20"/>
      <c r="G269" s="20">
        <f t="shared" si="14"/>
        <v>107237</v>
      </c>
    </row>
    <row r="270" spans="1:7" x14ac:dyDescent="0.35">
      <c r="A270" s="47"/>
      <c r="B270" s="19" t="s">
        <v>248</v>
      </c>
      <c r="C270" s="20">
        <v>3</v>
      </c>
      <c r="D270" s="20">
        <v>237131</v>
      </c>
      <c r="E270" s="20"/>
      <c r="F270" s="20"/>
      <c r="G270" s="20">
        <f t="shared" si="14"/>
        <v>237131</v>
      </c>
    </row>
    <row r="271" spans="1:7" x14ac:dyDescent="0.35">
      <c r="A271" s="47"/>
      <c r="B271" s="19" t="s">
        <v>249</v>
      </c>
      <c r="C271" s="20">
        <v>9</v>
      </c>
      <c r="D271" s="20">
        <v>692733</v>
      </c>
      <c r="E271" s="20"/>
      <c r="F271" s="20"/>
      <c r="G271" s="20">
        <f t="shared" si="14"/>
        <v>692733</v>
      </c>
    </row>
    <row r="272" spans="1:7" x14ac:dyDescent="0.35">
      <c r="A272" s="47"/>
      <c r="B272" s="19" t="s">
        <v>250</v>
      </c>
      <c r="C272" s="20">
        <v>8</v>
      </c>
      <c r="D272" s="20">
        <v>1190501</v>
      </c>
      <c r="E272" s="20"/>
      <c r="F272" s="20"/>
      <c r="G272" s="20">
        <f t="shared" si="14"/>
        <v>1190501</v>
      </c>
    </row>
    <row r="273" spans="1:7" x14ac:dyDescent="0.35">
      <c r="A273" s="47"/>
      <c r="B273" s="19" t="s">
        <v>251</v>
      </c>
      <c r="C273" s="20">
        <v>4</v>
      </c>
      <c r="D273" s="20">
        <v>1180767</v>
      </c>
      <c r="E273" s="20">
        <v>1</v>
      </c>
      <c r="F273" s="20">
        <v>14632.18</v>
      </c>
      <c r="G273" s="20">
        <f t="shared" si="14"/>
        <v>1195399.18</v>
      </c>
    </row>
    <row r="274" spans="1:7" x14ac:dyDescent="0.35">
      <c r="A274" s="47"/>
      <c r="B274" s="19" t="s">
        <v>252</v>
      </c>
      <c r="C274" s="20">
        <v>1</v>
      </c>
      <c r="D274" s="20">
        <v>105220</v>
      </c>
      <c r="E274" s="20"/>
      <c r="F274" s="20"/>
      <c r="G274" s="20">
        <f t="shared" si="14"/>
        <v>105220</v>
      </c>
    </row>
    <row r="275" spans="1:7" x14ac:dyDescent="0.35">
      <c r="A275" s="47"/>
      <c r="B275" s="19" t="s">
        <v>253</v>
      </c>
      <c r="C275" s="20">
        <v>2</v>
      </c>
      <c r="D275" s="20">
        <v>232325</v>
      </c>
      <c r="E275" s="20"/>
      <c r="F275" s="20"/>
      <c r="G275" s="20">
        <f t="shared" ref="G275:G341" si="21">F275+D275</f>
        <v>232325</v>
      </c>
    </row>
    <row r="276" spans="1:7" x14ac:dyDescent="0.35">
      <c r="A276" s="47"/>
      <c r="B276" s="19" t="s">
        <v>254</v>
      </c>
      <c r="C276" s="20">
        <v>15</v>
      </c>
      <c r="D276" s="20">
        <v>1437397</v>
      </c>
      <c r="E276" s="20">
        <v>1</v>
      </c>
      <c r="F276" s="20">
        <v>39720</v>
      </c>
      <c r="G276" s="20">
        <f t="shared" si="21"/>
        <v>1477117</v>
      </c>
    </row>
    <row r="277" spans="1:7" x14ac:dyDescent="0.35">
      <c r="A277" s="47"/>
      <c r="B277" s="19" t="s">
        <v>255</v>
      </c>
      <c r="C277" s="20">
        <v>4</v>
      </c>
      <c r="D277" s="20">
        <v>429506</v>
      </c>
      <c r="E277" s="20"/>
      <c r="F277" s="20"/>
      <c r="G277" s="20">
        <f t="shared" si="21"/>
        <v>429506</v>
      </c>
    </row>
    <row r="278" spans="1:7" x14ac:dyDescent="0.35">
      <c r="A278" s="47"/>
      <c r="B278" s="19" t="s">
        <v>256</v>
      </c>
      <c r="C278" s="20">
        <v>8</v>
      </c>
      <c r="D278" s="20">
        <v>3752340</v>
      </c>
      <c r="E278" s="20"/>
      <c r="F278" s="20"/>
      <c r="G278" s="20">
        <f t="shared" si="21"/>
        <v>3752340</v>
      </c>
    </row>
    <row r="279" spans="1:7" x14ac:dyDescent="0.35">
      <c r="A279" s="47"/>
      <c r="B279" s="19" t="s">
        <v>257</v>
      </c>
      <c r="C279" s="20">
        <v>11</v>
      </c>
      <c r="D279" s="20">
        <v>1434368</v>
      </c>
      <c r="E279" s="20">
        <v>1</v>
      </c>
      <c r="F279" s="20">
        <v>3620</v>
      </c>
      <c r="G279" s="20">
        <f t="shared" si="21"/>
        <v>1437988</v>
      </c>
    </row>
    <row r="280" spans="1:7" x14ac:dyDescent="0.35">
      <c r="A280" s="47"/>
      <c r="B280" s="19" t="s">
        <v>258</v>
      </c>
      <c r="C280" s="20">
        <v>3</v>
      </c>
      <c r="D280" s="20">
        <v>559101</v>
      </c>
      <c r="E280" s="20">
        <v>1</v>
      </c>
      <c r="F280" s="20">
        <v>16702.8</v>
      </c>
      <c r="G280" s="20">
        <f t="shared" si="21"/>
        <v>575803.80000000005</v>
      </c>
    </row>
    <row r="281" spans="1:7" x14ac:dyDescent="0.35">
      <c r="A281" s="47"/>
      <c r="B281" s="19" t="s">
        <v>259</v>
      </c>
      <c r="C281" s="20">
        <v>1</v>
      </c>
      <c r="D281" s="20">
        <v>177195</v>
      </c>
      <c r="E281" s="20"/>
      <c r="F281" s="20"/>
      <c r="G281" s="20">
        <f t="shared" si="21"/>
        <v>177195</v>
      </c>
    </row>
    <row r="282" spans="1:7" x14ac:dyDescent="0.35">
      <c r="A282" s="47"/>
      <c r="B282" s="19" t="s">
        <v>260</v>
      </c>
      <c r="C282" s="20">
        <v>2</v>
      </c>
      <c r="D282" s="20">
        <v>121044</v>
      </c>
      <c r="E282" s="20"/>
      <c r="F282" s="20"/>
      <c r="G282" s="20">
        <f t="shared" si="21"/>
        <v>121044</v>
      </c>
    </row>
    <row r="283" spans="1:7" s="4" customFormat="1" x14ac:dyDescent="0.35">
      <c r="A283" s="46" t="s">
        <v>386</v>
      </c>
      <c r="B283" s="46"/>
      <c r="C283" s="21">
        <f>SUM(C269:C282)</f>
        <v>73</v>
      </c>
      <c r="D283" s="21">
        <f t="shared" ref="D283:G283" si="22">SUM(D269:D282)</f>
        <v>11656865</v>
      </c>
      <c r="E283" s="21">
        <f t="shared" si="22"/>
        <v>4</v>
      </c>
      <c r="F283" s="21">
        <f t="shared" si="22"/>
        <v>74674.98</v>
      </c>
      <c r="G283" s="21">
        <f t="shared" si="22"/>
        <v>11731539.98</v>
      </c>
    </row>
    <row r="284" spans="1:7" x14ac:dyDescent="0.35">
      <c r="A284" s="49" t="s">
        <v>380</v>
      </c>
      <c r="B284" s="10" t="s">
        <v>261</v>
      </c>
      <c r="C284" s="11">
        <v>39</v>
      </c>
      <c r="D284" s="11">
        <v>2353592</v>
      </c>
      <c r="E284" s="11">
        <v>1</v>
      </c>
      <c r="F284" s="11">
        <v>3072</v>
      </c>
      <c r="G284" s="11">
        <f t="shared" si="21"/>
        <v>2356664</v>
      </c>
    </row>
    <row r="285" spans="1:7" x14ac:dyDescent="0.35">
      <c r="A285" s="49"/>
      <c r="B285" s="10" t="s">
        <v>262</v>
      </c>
      <c r="C285" s="11">
        <v>1</v>
      </c>
      <c r="D285" s="11">
        <v>62170</v>
      </c>
      <c r="E285" s="11"/>
      <c r="F285" s="11"/>
      <c r="G285" s="11">
        <f t="shared" si="21"/>
        <v>62170</v>
      </c>
    </row>
    <row r="286" spans="1:7" x14ac:dyDescent="0.35">
      <c r="A286" s="49"/>
      <c r="B286" s="10" t="s">
        <v>263</v>
      </c>
      <c r="C286" s="11">
        <v>1</v>
      </c>
      <c r="D286" s="11">
        <v>53965</v>
      </c>
      <c r="E286" s="11"/>
      <c r="F286" s="11"/>
      <c r="G286" s="11">
        <f t="shared" si="21"/>
        <v>53965</v>
      </c>
    </row>
    <row r="287" spans="1:7" x14ac:dyDescent="0.35">
      <c r="A287" s="49"/>
      <c r="B287" s="10" t="s">
        <v>264</v>
      </c>
      <c r="C287" s="11">
        <v>8</v>
      </c>
      <c r="D287" s="11">
        <v>145692</v>
      </c>
      <c r="E287" s="11"/>
      <c r="F287" s="11"/>
      <c r="G287" s="11">
        <f t="shared" si="21"/>
        <v>145692</v>
      </c>
    </row>
    <row r="288" spans="1:7" x14ac:dyDescent="0.35">
      <c r="A288" s="49"/>
      <c r="B288" s="10" t="s">
        <v>265</v>
      </c>
      <c r="C288" s="11">
        <v>2</v>
      </c>
      <c r="D288" s="11">
        <v>1033674</v>
      </c>
      <c r="E288" s="11"/>
      <c r="F288" s="11"/>
      <c r="G288" s="11">
        <f t="shared" si="21"/>
        <v>1033674</v>
      </c>
    </row>
    <row r="289" spans="1:7" x14ac:dyDescent="0.35">
      <c r="A289" s="49"/>
      <c r="B289" s="10" t="s">
        <v>266</v>
      </c>
      <c r="C289" s="11">
        <v>5</v>
      </c>
      <c r="D289" s="11">
        <v>353494</v>
      </c>
      <c r="E289" s="11">
        <v>1</v>
      </c>
      <c r="F289" s="11">
        <v>172650</v>
      </c>
      <c r="G289" s="11">
        <f t="shared" si="21"/>
        <v>526144</v>
      </c>
    </row>
    <row r="290" spans="1:7" x14ac:dyDescent="0.35">
      <c r="A290" s="49"/>
      <c r="B290" s="10" t="s">
        <v>267</v>
      </c>
      <c r="C290" s="11">
        <v>6</v>
      </c>
      <c r="D290" s="11">
        <v>40364</v>
      </c>
      <c r="E290" s="11"/>
      <c r="F290" s="11"/>
      <c r="G290" s="11">
        <f t="shared" si="21"/>
        <v>40364</v>
      </c>
    </row>
    <row r="291" spans="1:7" x14ac:dyDescent="0.35">
      <c r="A291" s="49"/>
      <c r="B291" s="10" t="s">
        <v>268</v>
      </c>
      <c r="C291" s="11"/>
      <c r="D291" s="11"/>
      <c r="E291" s="11">
        <v>2</v>
      </c>
      <c r="F291" s="11">
        <v>49770.3</v>
      </c>
      <c r="G291" s="11">
        <f t="shared" si="21"/>
        <v>49770.3</v>
      </c>
    </row>
    <row r="292" spans="1:7" x14ac:dyDescent="0.35">
      <c r="A292" s="49"/>
      <c r="B292" s="10" t="s">
        <v>269</v>
      </c>
      <c r="C292" s="11">
        <v>4</v>
      </c>
      <c r="D292" s="11">
        <v>451007</v>
      </c>
      <c r="E292" s="11"/>
      <c r="F292" s="11"/>
      <c r="G292" s="11">
        <f t="shared" si="21"/>
        <v>451007</v>
      </c>
    </row>
    <row r="293" spans="1:7" x14ac:dyDescent="0.35">
      <c r="A293" s="49"/>
      <c r="B293" s="10" t="s">
        <v>270</v>
      </c>
      <c r="C293" s="11">
        <v>6</v>
      </c>
      <c r="D293" s="11">
        <v>298191</v>
      </c>
      <c r="E293" s="11"/>
      <c r="F293" s="11"/>
      <c r="G293" s="11">
        <f t="shared" si="21"/>
        <v>298191</v>
      </c>
    </row>
    <row r="294" spans="1:7" x14ac:dyDescent="0.35">
      <c r="A294" s="49"/>
      <c r="B294" s="10" t="s">
        <v>271</v>
      </c>
      <c r="C294" s="11">
        <v>1</v>
      </c>
      <c r="D294" s="11">
        <v>3628285</v>
      </c>
      <c r="E294" s="11"/>
      <c r="F294" s="11"/>
      <c r="G294" s="11">
        <f t="shared" si="21"/>
        <v>3628285</v>
      </c>
    </row>
    <row r="295" spans="1:7" x14ac:dyDescent="0.35">
      <c r="A295" s="49"/>
      <c r="B295" s="10" t="s">
        <v>272</v>
      </c>
      <c r="C295" s="11">
        <v>6</v>
      </c>
      <c r="D295" s="11">
        <v>380428</v>
      </c>
      <c r="E295" s="11">
        <v>1</v>
      </c>
      <c r="F295" s="11">
        <v>20050</v>
      </c>
      <c r="G295" s="11">
        <f t="shared" si="21"/>
        <v>400478</v>
      </c>
    </row>
    <row r="296" spans="1:7" x14ac:dyDescent="0.35">
      <c r="A296" s="49"/>
      <c r="B296" s="10" t="s">
        <v>273</v>
      </c>
      <c r="C296" s="11">
        <v>3</v>
      </c>
      <c r="D296" s="11">
        <v>2571376</v>
      </c>
      <c r="E296" s="11"/>
      <c r="F296" s="11"/>
      <c r="G296" s="11">
        <f t="shared" si="21"/>
        <v>2571376</v>
      </c>
    </row>
    <row r="297" spans="1:7" x14ac:dyDescent="0.35">
      <c r="A297" s="49"/>
      <c r="B297" s="10" t="s">
        <v>274</v>
      </c>
      <c r="C297" s="11">
        <v>5</v>
      </c>
      <c r="D297" s="11">
        <v>222713</v>
      </c>
      <c r="E297" s="11">
        <v>1</v>
      </c>
      <c r="F297" s="11">
        <v>15627</v>
      </c>
      <c r="G297" s="11">
        <f t="shared" si="21"/>
        <v>238340</v>
      </c>
    </row>
    <row r="298" spans="1:7" x14ac:dyDescent="0.35">
      <c r="A298" s="49"/>
      <c r="B298" s="10" t="s">
        <v>275</v>
      </c>
      <c r="C298" s="11">
        <v>1</v>
      </c>
      <c r="D298" s="11">
        <v>38846</v>
      </c>
      <c r="E298" s="11"/>
      <c r="F298" s="11"/>
      <c r="G298" s="11">
        <f t="shared" si="21"/>
        <v>38846</v>
      </c>
    </row>
    <row r="299" spans="1:7" x14ac:dyDescent="0.35">
      <c r="A299" s="49"/>
      <c r="B299" s="10" t="s">
        <v>218</v>
      </c>
      <c r="C299" s="11">
        <v>3</v>
      </c>
      <c r="D299" s="11">
        <v>29039</v>
      </c>
      <c r="E299" s="11"/>
      <c r="F299" s="11"/>
      <c r="G299" s="11">
        <f t="shared" si="21"/>
        <v>29039</v>
      </c>
    </row>
    <row r="300" spans="1:7" x14ac:dyDescent="0.35">
      <c r="A300" s="49"/>
      <c r="B300" s="10" t="s">
        <v>276</v>
      </c>
      <c r="C300" s="11">
        <v>1</v>
      </c>
      <c r="D300" s="11">
        <v>14304</v>
      </c>
      <c r="E300" s="11">
        <v>1</v>
      </c>
      <c r="F300" s="11">
        <v>34770</v>
      </c>
      <c r="G300" s="11">
        <f t="shared" si="21"/>
        <v>49074</v>
      </c>
    </row>
    <row r="301" spans="1:7" x14ac:dyDescent="0.35">
      <c r="A301" s="49"/>
      <c r="B301" s="10" t="s">
        <v>277</v>
      </c>
      <c r="C301" s="11">
        <v>2</v>
      </c>
      <c r="D301" s="11">
        <v>320239</v>
      </c>
      <c r="E301" s="11"/>
      <c r="F301" s="11"/>
      <c r="G301" s="11">
        <f t="shared" si="21"/>
        <v>320239</v>
      </c>
    </row>
    <row r="302" spans="1:7" x14ac:dyDescent="0.35">
      <c r="A302" s="49"/>
      <c r="B302" s="10" t="s">
        <v>278</v>
      </c>
      <c r="C302" s="11">
        <v>2</v>
      </c>
      <c r="D302" s="11">
        <v>80334</v>
      </c>
      <c r="E302" s="11"/>
      <c r="F302" s="11"/>
      <c r="G302" s="11">
        <f t="shared" si="21"/>
        <v>80334</v>
      </c>
    </row>
    <row r="303" spans="1:7" x14ac:dyDescent="0.35">
      <c r="A303" s="49"/>
      <c r="B303" s="10" t="s">
        <v>279</v>
      </c>
      <c r="C303" s="11">
        <v>2</v>
      </c>
      <c r="D303" s="11">
        <v>869636</v>
      </c>
      <c r="E303" s="11"/>
      <c r="F303" s="11"/>
      <c r="G303" s="11">
        <f t="shared" si="21"/>
        <v>869636</v>
      </c>
    </row>
    <row r="304" spans="1:7" x14ac:dyDescent="0.35">
      <c r="A304" s="49"/>
      <c r="B304" s="10" t="s">
        <v>280</v>
      </c>
      <c r="C304" s="11">
        <v>5</v>
      </c>
      <c r="D304" s="11">
        <v>1364988</v>
      </c>
      <c r="E304" s="11"/>
      <c r="F304" s="11"/>
      <c r="G304" s="11">
        <f t="shared" si="21"/>
        <v>1364988</v>
      </c>
    </row>
    <row r="305" spans="1:7" x14ac:dyDescent="0.35">
      <c r="A305" s="49"/>
      <c r="B305" s="10" t="s">
        <v>281</v>
      </c>
      <c r="C305" s="11">
        <v>4</v>
      </c>
      <c r="D305" s="11">
        <v>172255</v>
      </c>
      <c r="E305" s="11">
        <v>2</v>
      </c>
      <c r="F305" s="11">
        <v>61834</v>
      </c>
      <c r="G305" s="11">
        <f t="shared" si="21"/>
        <v>234089</v>
      </c>
    </row>
    <row r="306" spans="1:7" x14ac:dyDescent="0.35">
      <c r="A306" s="49"/>
      <c r="B306" s="10" t="s">
        <v>282</v>
      </c>
      <c r="C306" s="11">
        <v>2</v>
      </c>
      <c r="D306" s="11">
        <v>147611</v>
      </c>
      <c r="E306" s="11"/>
      <c r="F306" s="11"/>
      <c r="G306" s="11">
        <f t="shared" si="21"/>
        <v>147611</v>
      </c>
    </row>
    <row r="307" spans="1:7" x14ac:dyDescent="0.35">
      <c r="A307" s="49"/>
      <c r="B307" s="10" t="s">
        <v>283</v>
      </c>
      <c r="C307" s="11">
        <v>1</v>
      </c>
      <c r="D307" s="11">
        <v>292774</v>
      </c>
      <c r="E307" s="11"/>
      <c r="F307" s="11"/>
      <c r="G307" s="11">
        <f t="shared" si="21"/>
        <v>292774</v>
      </c>
    </row>
    <row r="308" spans="1:7" x14ac:dyDescent="0.35">
      <c r="A308" s="49"/>
      <c r="B308" s="10" t="s">
        <v>284</v>
      </c>
      <c r="C308" s="11">
        <v>3</v>
      </c>
      <c r="D308" s="11">
        <v>9283839</v>
      </c>
      <c r="E308" s="11"/>
      <c r="F308" s="11"/>
      <c r="G308" s="11">
        <f t="shared" si="21"/>
        <v>9283839</v>
      </c>
    </row>
    <row r="309" spans="1:7" x14ac:dyDescent="0.35">
      <c r="A309" s="49"/>
      <c r="B309" s="10" t="s">
        <v>285</v>
      </c>
      <c r="C309" s="11">
        <v>2</v>
      </c>
      <c r="D309" s="11">
        <v>36429</v>
      </c>
      <c r="E309" s="11"/>
      <c r="F309" s="11"/>
      <c r="G309" s="11">
        <f t="shared" si="21"/>
        <v>36429</v>
      </c>
    </row>
    <row r="310" spans="1:7" s="4" customFormat="1" x14ac:dyDescent="0.35">
      <c r="A310" s="48" t="s">
        <v>387</v>
      </c>
      <c r="B310" s="48"/>
      <c r="C310" s="12">
        <f>SUM(C284:C309)</f>
        <v>115</v>
      </c>
      <c r="D310" s="12">
        <f t="shared" ref="D310:G310" si="23">SUM(D284:D309)</f>
        <v>24245245</v>
      </c>
      <c r="E310" s="12">
        <f t="shared" si="23"/>
        <v>9</v>
      </c>
      <c r="F310" s="12">
        <f t="shared" si="23"/>
        <v>357773.3</v>
      </c>
      <c r="G310" s="12">
        <f t="shared" si="23"/>
        <v>24603018.300000001</v>
      </c>
    </row>
    <row r="311" spans="1:7" x14ac:dyDescent="0.35">
      <c r="A311" s="34" t="s">
        <v>390</v>
      </c>
      <c r="B311" s="25" t="s">
        <v>286</v>
      </c>
      <c r="C311" s="26">
        <v>1</v>
      </c>
      <c r="D311" s="26">
        <v>1628511</v>
      </c>
      <c r="E311" s="26"/>
      <c r="F311" s="26"/>
      <c r="G311" s="26">
        <f t="shared" si="21"/>
        <v>1628511</v>
      </c>
    </row>
    <row r="312" spans="1:7" s="4" customFormat="1" x14ac:dyDescent="0.35">
      <c r="A312" s="38" t="s">
        <v>388</v>
      </c>
      <c r="B312" s="38"/>
      <c r="C312" s="27">
        <f>SUM(C311)</f>
        <v>1</v>
      </c>
      <c r="D312" s="27">
        <f t="shared" ref="D312:G312" si="24">SUM(D311)</f>
        <v>1628511</v>
      </c>
      <c r="E312" s="27">
        <f t="shared" si="24"/>
        <v>0</v>
      </c>
      <c r="F312" s="27">
        <f t="shared" si="24"/>
        <v>0</v>
      </c>
      <c r="G312" s="27">
        <f t="shared" si="24"/>
        <v>1628511</v>
      </c>
    </row>
    <row r="313" spans="1:7" x14ac:dyDescent="0.35">
      <c r="A313" s="41" t="s">
        <v>391</v>
      </c>
      <c r="B313" s="13" t="s">
        <v>287</v>
      </c>
      <c r="C313" s="14">
        <v>5</v>
      </c>
      <c r="D313" s="14">
        <v>85867</v>
      </c>
      <c r="E313" s="14">
        <v>1</v>
      </c>
      <c r="F313" s="14">
        <v>13341.5</v>
      </c>
      <c r="G313" s="14">
        <f t="shared" si="21"/>
        <v>99208.5</v>
      </c>
    </row>
    <row r="314" spans="1:7" x14ac:dyDescent="0.35">
      <c r="A314" s="42"/>
      <c r="B314" s="13" t="s">
        <v>288</v>
      </c>
      <c r="C314" s="14">
        <v>1</v>
      </c>
      <c r="D314" s="14">
        <v>205907</v>
      </c>
      <c r="E314" s="14">
        <v>1</v>
      </c>
      <c r="F314" s="14">
        <v>70120</v>
      </c>
      <c r="G314" s="14">
        <f t="shared" si="21"/>
        <v>276027</v>
      </c>
    </row>
    <row r="315" spans="1:7" x14ac:dyDescent="0.35">
      <c r="A315" s="42"/>
      <c r="B315" s="13" t="s">
        <v>289</v>
      </c>
      <c r="C315" s="14">
        <v>1</v>
      </c>
      <c r="D315" s="14">
        <v>16791</v>
      </c>
      <c r="E315" s="14">
        <v>2</v>
      </c>
      <c r="F315" s="14">
        <v>460571</v>
      </c>
      <c r="G315" s="14">
        <f t="shared" si="21"/>
        <v>477362</v>
      </c>
    </row>
    <row r="316" spans="1:7" x14ac:dyDescent="0.35">
      <c r="A316" s="42"/>
      <c r="B316" s="13" t="s">
        <v>290</v>
      </c>
      <c r="C316" s="14">
        <v>15</v>
      </c>
      <c r="D316" s="14">
        <v>2654006</v>
      </c>
      <c r="E316" s="14"/>
      <c r="F316" s="14"/>
      <c r="G316" s="14">
        <f t="shared" si="21"/>
        <v>2654006</v>
      </c>
    </row>
    <row r="317" spans="1:7" x14ac:dyDescent="0.35">
      <c r="A317" s="42"/>
      <c r="B317" s="13" t="s">
        <v>291</v>
      </c>
      <c r="C317" s="14">
        <v>2</v>
      </c>
      <c r="D317" s="14">
        <v>136833</v>
      </c>
      <c r="E317" s="14">
        <v>1</v>
      </c>
      <c r="F317" s="14">
        <v>118655</v>
      </c>
      <c r="G317" s="14">
        <f t="shared" si="21"/>
        <v>255488</v>
      </c>
    </row>
    <row r="318" spans="1:7" x14ac:dyDescent="0.35">
      <c r="A318" s="42"/>
      <c r="B318" s="13" t="s">
        <v>292</v>
      </c>
      <c r="C318" s="14">
        <v>1</v>
      </c>
      <c r="D318" s="14">
        <v>100926</v>
      </c>
      <c r="E318" s="14"/>
      <c r="F318" s="14"/>
      <c r="G318" s="14">
        <f t="shared" si="21"/>
        <v>100926</v>
      </c>
    </row>
    <row r="319" spans="1:7" x14ac:dyDescent="0.35">
      <c r="A319" s="42"/>
      <c r="B319" s="13" t="s">
        <v>293</v>
      </c>
      <c r="C319" s="14">
        <v>17</v>
      </c>
      <c r="D319" s="14">
        <v>2149029</v>
      </c>
      <c r="E319" s="14"/>
      <c r="F319" s="14"/>
      <c r="G319" s="14">
        <f t="shared" si="21"/>
        <v>2149029</v>
      </c>
    </row>
    <row r="320" spans="1:7" x14ac:dyDescent="0.35">
      <c r="A320" s="42"/>
      <c r="B320" s="13" t="s">
        <v>294</v>
      </c>
      <c r="C320" s="14">
        <v>9</v>
      </c>
      <c r="D320" s="14">
        <v>333747</v>
      </c>
      <c r="E320" s="14">
        <v>1</v>
      </c>
      <c r="F320" s="14">
        <v>46628</v>
      </c>
      <c r="G320" s="14">
        <f t="shared" si="21"/>
        <v>380375</v>
      </c>
    </row>
    <row r="321" spans="1:7" x14ac:dyDescent="0.35">
      <c r="A321" s="42"/>
      <c r="B321" s="13" t="s">
        <v>295</v>
      </c>
      <c r="C321" s="14">
        <v>3</v>
      </c>
      <c r="D321" s="14">
        <v>100261</v>
      </c>
      <c r="E321" s="14"/>
      <c r="F321" s="14"/>
      <c r="G321" s="14">
        <f t="shared" si="21"/>
        <v>100261</v>
      </c>
    </row>
    <row r="322" spans="1:7" x14ac:dyDescent="0.35">
      <c r="A322" s="42"/>
      <c r="B322" s="13" t="s">
        <v>296</v>
      </c>
      <c r="C322" s="14"/>
      <c r="D322" s="14"/>
      <c r="E322" s="14">
        <v>2</v>
      </c>
      <c r="F322" s="14">
        <v>112800</v>
      </c>
      <c r="G322" s="14">
        <f t="shared" si="21"/>
        <v>112800</v>
      </c>
    </row>
    <row r="323" spans="1:7" x14ac:dyDescent="0.35">
      <c r="A323" s="42"/>
      <c r="B323" s="13" t="s">
        <v>297</v>
      </c>
      <c r="C323" s="14">
        <v>3</v>
      </c>
      <c r="D323" s="14">
        <v>184834</v>
      </c>
      <c r="E323" s="14">
        <v>4</v>
      </c>
      <c r="F323" s="14">
        <v>93139.41</v>
      </c>
      <c r="G323" s="14">
        <f t="shared" si="21"/>
        <v>277973.41000000003</v>
      </c>
    </row>
    <row r="324" spans="1:7" x14ac:dyDescent="0.35">
      <c r="A324" s="42"/>
      <c r="B324" s="13" t="s">
        <v>298</v>
      </c>
      <c r="C324" s="14">
        <v>5</v>
      </c>
      <c r="D324" s="14">
        <v>563243</v>
      </c>
      <c r="E324" s="14">
        <v>3</v>
      </c>
      <c r="F324" s="14">
        <v>69103</v>
      </c>
      <c r="G324" s="14">
        <f t="shared" si="21"/>
        <v>632346</v>
      </c>
    </row>
    <row r="325" spans="1:7" x14ac:dyDescent="0.35">
      <c r="A325" s="42"/>
      <c r="B325" s="13" t="s">
        <v>299</v>
      </c>
      <c r="C325" s="14">
        <v>5</v>
      </c>
      <c r="D325" s="14">
        <v>715591</v>
      </c>
      <c r="E325" s="14">
        <v>1</v>
      </c>
      <c r="F325" s="14">
        <v>2000</v>
      </c>
      <c r="G325" s="14">
        <f t="shared" si="21"/>
        <v>717591</v>
      </c>
    </row>
    <row r="326" spans="1:7" x14ac:dyDescent="0.35">
      <c r="A326" s="42"/>
      <c r="B326" s="13" t="s">
        <v>300</v>
      </c>
      <c r="C326" s="14">
        <v>5</v>
      </c>
      <c r="D326" s="14">
        <v>160402</v>
      </c>
      <c r="E326" s="14">
        <v>1</v>
      </c>
      <c r="F326" s="14">
        <v>93640</v>
      </c>
      <c r="G326" s="14">
        <f t="shared" si="21"/>
        <v>254042</v>
      </c>
    </row>
    <row r="327" spans="1:7" x14ac:dyDescent="0.35">
      <c r="A327" s="42"/>
      <c r="B327" s="13" t="s">
        <v>301</v>
      </c>
      <c r="C327" s="14"/>
      <c r="D327" s="14"/>
      <c r="E327" s="14">
        <v>1</v>
      </c>
      <c r="F327" s="14">
        <v>30675</v>
      </c>
      <c r="G327" s="14">
        <f t="shared" si="21"/>
        <v>30675</v>
      </c>
    </row>
    <row r="328" spans="1:7" x14ac:dyDescent="0.35">
      <c r="A328" s="42"/>
      <c r="B328" s="13" t="s">
        <v>302</v>
      </c>
      <c r="C328" s="14">
        <v>5</v>
      </c>
      <c r="D328" s="14">
        <v>1668565</v>
      </c>
      <c r="E328" s="14"/>
      <c r="F328" s="14"/>
      <c r="G328" s="14">
        <f t="shared" si="21"/>
        <v>1668565</v>
      </c>
    </row>
    <row r="329" spans="1:7" x14ac:dyDescent="0.35">
      <c r="A329" s="42"/>
      <c r="B329" s="13" t="s">
        <v>303</v>
      </c>
      <c r="C329" s="14">
        <v>1</v>
      </c>
      <c r="D329" s="14">
        <v>17632</v>
      </c>
      <c r="E329" s="14">
        <v>3</v>
      </c>
      <c r="F329" s="14">
        <v>474402</v>
      </c>
      <c r="G329" s="14">
        <f t="shared" si="21"/>
        <v>492034</v>
      </c>
    </row>
    <row r="330" spans="1:7" x14ac:dyDescent="0.35">
      <c r="A330" s="42"/>
      <c r="B330" s="13" t="s">
        <v>304</v>
      </c>
      <c r="C330" s="14">
        <v>2</v>
      </c>
      <c r="D330" s="14">
        <v>87437</v>
      </c>
      <c r="E330" s="14">
        <v>1</v>
      </c>
      <c r="F330" s="14">
        <v>165015</v>
      </c>
      <c r="G330" s="14">
        <f t="shared" si="21"/>
        <v>252452</v>
      </c>
    </row>
    <row r="331" spans="1:7" x14ac:dyDescent="0.35">
      <c r="A331" s="42"/>
      <c r="B331" s="13" t="s">
        <v>305</v>
      </c>
      <c r="C331" s="14">
        <v>4</v>
      </c>
      <c r="D331" s="14">
        <v>77844</v>
      </c>
      <c r="E331" s="14">
        <v>3</v>
      </c>
      <c r="F331" s="14">
        <v>74727</v>
      </c>
      <c r="G331" s="14">
        <f t="shared" si="21"/>
        <v>152571</v>
      </c>
    </row>
    <row r="332" spans="1:7" x14ac:dyDescent="0.35">
      <c r="A332" s="42"/>
      <c r="B332" s="13" t="s">
        <v>306</v>
      </c>
      <c r="C332" s="14">
        <v>13</v>
      </c>
      <c r="D332" s="14">
        <v>717895</v>
      </c>
      <c r="E332" s="14">
        <v>3</v>
      </c>
      <c r="F332" s="14">
        <v>79408.850000000006</v>
      </c>
      <c r="G332" s="14">
        <f t="shared" si="21"/>
        <v>797303.85</v>
      </c>
    </row>
    <row r="333" spans="1:7" x14ac:dyDescent="0.35">
      <c r="A333" s="42"/>
      <c r="B333" s="13" t="s">
        <v>307</v>
      </c>
      <c r="C333" s="14">
        <v>1</v>
      </c>
      <c r="D333" s="14">
        <v>30867</v>
      </c>
      <c r="E333" s="14">
        <v>3</v>
      </c>
      <c r="F333" s="14">
        <v>109220</v>
      </c>
      <c r="G333" s="14">
        <f t="shared" si="21"/>
        <v>140087</v>
      </c>
    </row>
    <row r="334" spans="1:7" x14ac:dyDescent="0.35">
      <c r="A334" s="42"/>
      <c r="B334" s="13" t="s">
        <v>308</v>
      </c>
      <c r="C334" s="14">
        <v>7</v>
      </c>
      <c r="D334" s="14">
        <v>340776</v>
      </c>
      <c r="E334" s="14"/>
      <c r="F334" s="14"/>
      <c r="G334" s="14">
        <f t="shared" si="21"/>
        <v>340776</v>
      </c>
    </row>
    <row r="335" spans="1:7" x14ac:dyDescent="0.35">
      <c r="A335" s="42"/>
      <c r="B335" s="13" t="s">
        <v>309</v>
      </c>
      <c r="C335" s="14"/>
      <c r="D335" s="14"/>
      <c r="E335" s="14">
        <v>1</v>
      </c>
      <c r="F335" s="14">
        <v>29120</v>
      </c>
      <c r="G335" s="14">
        <f t="shared" si="21"/>
        <v>29120</v>
      </c>
    </row>
    <row r="336" spans="1:7" x14ac:dyDescent="0.35">
      <c r="A336" s="42"/>
      <c r="B336" s="13" t="s">
        <v>310</v>
      </c>
      <c r="C336" s="14">
        <v>4</v>
      </c>
      <c r="D336" s="14">
        <v>192804</v>
      </c>
      <c r="E336" s="14">
        <v>2</v>
      </c>
      <c r="F336" s="14">
        <v>44880</v>
      </c>
      <c r="G336" s="14">
        <f t="shared" si="21"/>
        <v>237684</v>
      </c>
    </row>
    <row r="337" spans="1:7" x14ac:dyDescent="0.35">
      <c r="A337" s="42"/>
      <c r="B337" s="13" t="s">
        <v>311</v>
      </c>
      <c r="C337" s="14"/>
      <c r="D337" s="14"/>
      <c r="E337" s="14">
        <v>1</v>
      </c>
      <c r="F337" s="14">
        <v>52774</v>
      </c>
      <c r="G337" s="14">
        <f t="shared" si="21"/>
        <v>52774</v>
      </c>
    </row>
    <row r="338" spans="1:7" x14ac:dyDescent="0.35">
      <c r="A338" s="42"/>
      <c r="B338" s="13" t="s">
        <v>312</v>
      </c>
      <c r="C338" s="14">
        <v>1</v>
      </c>
      <c r="D338" s="14">
        <v>148906</v>
      </c>
      <c r="E338" s="14">
        <v>2</v>
      </c>
      <c r="F338" s="14">
        <v>188475</v>
      </c>
      <c r="G338" s="14">
        <f t="shared" si="21"/>
        <v>337381</v>
      </c>
    </row>
    <row r="339" spans="1:7" x14ac:dyDescent="0.35">
      <c r="A339" s="42"/>
      <c r="B339" s="13" t="s">
        <v>313</v>
      </c>
      <c r="C339" s="14"/>
      <c r="D339" s="14"/>
      <c r="E339" s="14">
        <v>1</v>
      </c>
      <c r="F339" s="14">
        <v>73633</v>
      </c>
      <c r="G339" s="14">
        <f t="shared" si="21"/>
        <v>73633</v>
      </c>
    </row>
    <row r="340" spans="1:7" x14ac:dyDescent="0.35">
      <c r="A340" s="42"/>
      <c r="B340" s="13" t="s">
        <v>314</v>
      </c>
      <c r="C340" s="14">
        <v>27</v>
      </c>
      <c r="D340" s="14">
        <v>1719362</v>
      </c>
      <c r="E340" s="14">
        <v>15</v>
      </c>
      <c r="F340" s="14">
        <v>274135.8</v>
      </c>
      <c r="G340" s="14">
        <f t="shared" si="21"/>
        <v>1993497.8</v>
      </c>
    </row>
    <row r="341" spans="1:7" x14ac:dyDescent="0.35">
      <c r="A341" s="42"/>
      <c r="B341" s="13" t="s">
        <v>315</v>
      </c>
      <c r="C341" s="14">
        <v>4</v>
      </c>
      <c r="D341" s="14">
        <v>149566</v>
      </c>
      <c r="E341" s="14">
        <v>5</v>
      </c>
      <c r="F341" s="14">
        <v>160522</v>
      </c>
      <c r="G341" s="14">
        <f t="shared" si="21"/>
        <v>310088</v>
      </c>
    </row>
    <row r="342" spans="1:7" x14ac:dyDescent="0.35">
      <c r="A342" s="42"/>
      <c r="B342" s="13" t="s">
        <v>316</v>
      </c>
      <c r="C342" s="14">
        <v>28</v>
      </c>
      <c r="D342" s="14">
        <v>2101480</v>
      </c>
      <c r="E342" s="14">
        <v>5</v>
      </c>
      <c r="F342" s="14">
        <v>118407.01</v>
      </c>
      <c r="G342" s="14">
        <f t="shared" ref="G342:G343" si="25">F342+D342</f>
        <v>2219887.0099999998</v>
      </c>
    </row>
    <row r="343" spans="1:7" x14ac:dyDescent="0.35">
      <c r="A343" s="43"/>
      <c r="B343" s="13" t="s">
        <v>317</v>
      </c>
      <c r="C343" s="14"/>
      <c r="D343" s="14"/>
      <c r="E343" s="14">
        <v>3</v>
      </c>
      <c r="F343" s="14">
        <v>34862</v>
      </c>
      <c r="G343" s="14">
        <f t="shared" si="25"/>
        <v>34862</v>
      </c>
    </row>
    <row r="344" spans="1:7" s="4" customFormat="1" x14ac:dyDescent="0.35">
      <c r="A344" s="39" t="s">
        <v>389</v>
      </c>
      <c r="B344" s="39"/>
      <c r="C344" s="15">
        <f>SUM(C313:C343)</f>
        <v>169</v>
      </c>
      <c r="D344" s="15">
        <f t="shared" ref="D344:G344" si="26">SUM(D313:D343)</f>
        <v>14660571</v>
      </c>
      <c r="E344" s="15">
        <f t="shared" si="26"/>
        <v>66</v>
      </c>
      <c r="F344" s="15">
        <f t="shared" si="26"/>
        <v>2990254.57</v>
      </c>
      <c r="G344" s="15">
        <f t="shared" si="26"/>
        <v>17650825.57</v>
      </c>
    </row>
    <row r="345" spans="1:7" x14ac:dyDescent="0.35">
      <c r="G345" s="1"/>
    </row>
    <row r="346" spans="1:7" s="6" customFormat="1" ht="29" customHeight="1" x14ac:dyDescent="0.35">
      <c r="A346" s="40" t="s">
        <v>381</v>
      </c>
      <c r="B346" s="40"/>
      <c r="C346" s="5">
        <f>C344+C312+C310+C283+C268+C248+C241+C232+C214+C210+C199+C162+C143+C134+C106+C81+C65+C50+C48+C46+C28</f>
        <v>2674</v>
      </c>
      <c r="D346" s="5">
        <f t="shared" ref="D346:G346" si="27">D344+D312+D310+D283+D268+D248+D241+D232+D214+D210+D199+D162+D143+D134+D106+D81+D65+D50+D48+D46+D28</f>
        <v>378681241</v>
      </c>
      <c r="E346" s="5">
        <f t="shared" si="27"/>
        <v>328</v>
      </c>
      <c r="F346" s="5">
        <f t="shared" si="27"/>
        <v>13735769.27</v>
      </c>
      <c r="G346" s="5">
        <f t="shared" si="27"/>
        <v>392417010.2700001</v>
      </c>
    </row>
    <row r="347" spans="1:7" x14ac:dyDescent="0.35">
      <c r="G347" s="1"/>
    </row>
    <row r="348" spans="1:7" x14ac:dyDescent="0.35">
      <c r="G348" s="1"/>
    </row>
    <row r="349" spans="1:7" x14ac:dyDescent="0.35">
      <c r="G349" s="1"/>
    </row>
  </sheetData>
  <mergeCells count="43">
    <mergeCell ref="A46:B46"/>
    <mergeCell ref="A29:A45"/>
    <mergeCell ref="A1:G1"/>
    <mergeCell ref="A2:G2"/>
    <mergeCell ref="A3:G3"/>
    <mergeCell ref="A28:B28"/>
    <mergeCell ref="A5:A27"/>
    <mergeCell ref="A48:B48"/>
    <mergeCell ref="A50:B50"/>
    <mergeCell ref="A65:B65"/>
    <mergeCell ref="A51:A64"/>
    <mergeCell ref="A66:A80"/>
    <mergeCell ref="A214:B214"/>
    <mergeCell ref="A200:A209"/>
    <mergeCell ref="A211:A213"/>
    <mergeCell ref="A81:B81"/>
    <mergeCell ref="A82:A105"/>
    <mergeCell ref="A106:B106"/>
    <mergeCell ref="A134:B134"/>
    <mergeCell ref="A107:A133"/>
    <mergeCell ref="A143:B143"/>
    <mergeCell ref="A135:A142"/>
    <mergeCell ref="A162:B162"/>
    <mergeCell ref="A144:A161"/>
    <mergeCell ref="A199:B199"/>
    <mergeCell ref="A163:A198"/>
    <mergeCell ref="A210:B210"/>
    <mergeCell ref="A232:B232"/>
    <mergeCell ref="A215:A231"/>
    <mergeCell ref="A241:B241"/>
    <mergeCell ref="A233:A240"/>
    <mergeCell ref="A248:B248"/>
    <mergeCell ref="A242:A247"/>
    <mergeCell ref="A249:A267"/>
    <mergeCell ref="A283:B283"/>
    <mergeCell ref="A269:A282"/>
    <mergeCell ref="A310:B310"/>
    <mergeCell ref="A284:A309"/>
    <mergeCell ref="A312:B312"/>
    <mergeCell ref="A344:B344"/>
    <mergeCell ref="A346:B346"/>
    <mergeCell ref="A313:A343"/>
    <mergeCell ref="A268:B2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5"/>
  <sheetViews>
    <sheetView zoomScaleNormal="100" workbookViewId="0">
      <selection activeCell="M4" sqref="M4"/>
    </sheetView>
  </sheetViews>
  <sheetFormatPr defaultRowHeight="14.5" x14ac:dyDescent="0.35"/>
  <cols>
    <col min="1" max="1" width="26.6328125" customWidth="1"/>
    <col min="2" max="2" width="21.6328125" customWidth="1"/>
    <col min="3" max="6" width="16.6328125" style="1" customWidth="1"/>
    <col min="7" max="7" width="16.6328125" customWidth="1"/>
    <col min="10" max="10" width="9.90625" bestFit="1" customWidth="1"/>
  </cols>
  <sheetData>
    <row r="1" spans="1:7" ht="46" customHeight="1" x14ac:dyDescent="0.35">
      <c r="A1" s="61" t="s">
        <v>383</v>
      </c>
      <c r="B1" s="61"/>
      <c r="C1" s="61"/>
      <c r="D1" s="61"/>
      <c r="E1" s="61"/>
      <c r="F1" s="61"/>
      <c r="G1" s="61"/>
    </row>
    <row r="2" spans="1:7" ht="30" customHeight="1" x14ac:dyDescent="0.35">
      <c r="A2" s="62" t="s">
        <v>382</v>
      </c>
      <c r="B2" s="62"/>
      <c r="C2" s="62"/>
      <c r="D2" s="62"/>
      <c r="E2" s="62"/>
      <c r="F2" s="62"/>
      <c r="G2" s="62"/>
    </row>
    <row r="3" spans="1:7" ht="65" customHeight="1" x14ac:dyDescent="0.35">
      <c r="A3" s="63" t="s">
        <v>384</v>
      </c>
      <c r="B3" s="63"/>
      <c r="C3" s="63"/>
      <c r="D3" s="63"/>
      <c r="E3" s="63"/>
      <c r="F3" s="63"/>
      <c r="G3" s="63"/>
    </row>
    <row r="4" spans="1:7" ht="78" x14ac:dyDescent="0.35">
      <c r="A4" s="2" t="s">
        <v>337</v>
      </c>
      <c r="B4" s="2" t="s">
        <v>338</v>
      </c>
      <c r="C4" s="3" t="s">
        <v>339</v>
      </c>
      <c r="D4" s="3" t="s">
        <v>340</v>
      </c>
      <c r="E4" s="3" t="s">
        <v>341</v>
      </c>
      <c r="F4" s="3" t="s">
        <v>342</v>
      </c>
      <c r="G4" s="3" t="s">
        <v>343</v>
      </c>
    </row>
    <row r="5" spans="1:7" x14ac:dyDescent="0.35">
      <c r="A5" s="47" t="s">
        <v>347</v>
      </c>
      <c r="B5" s="19" t="s">
        <v>1</v>
      </c>
      <c r="C5" s="20">
        <v>1</v>
      </c>
      <c r="D5" s="20">
        <v>25426</v>
      </c>
      <c r="E5" s="20"/>
      <c r="F5" s="20"/>
      <c r="G5" s="20">
        <f>D5+F5</f>
        <v>25426</v>
      </c>
    </row>
    <row r="6" spans="1:7" x14ac:dyDescent="0.35">
      <c r="A6" s="47"/>
      <c r="B6" s="19" t="s">
        <v>2</v>
      </c>
      <c r="C6" s="20">
        <v>1</v>
      </c>
      <c r="D6" s="20">
        <v>14409</v>
      </c>
      <c r="E6" s="20">
        <v>1</v>
      </c>
      <c r="F6" s="20">
        <v>5035</v>
      </c>
      <c r="G6" s="20">
        <f t="shared" ref="G6:G16" si="0">D6+F6</f>
        <v>19444</v>
      </c>
    </row>
    <row r="7" spans="1:7" x14ac:dyDescent="0.35">
      <c r="A7" s="47"/>
      <c r="B7" s="19" t="s">
        <v>3</v>
      </c>
      <c r="C7" s="20">
        <v>5</v>
      </c>
      <c r="D7" s="20">
        <v>69976</v>
      </c>
      <c r="E7" s="20"/>
      <c r="F7" s="20"/>
      <c r="G7" s="20">
        <f t="shared" si="0"/>
        <v>69976</v>
      </c>
    </row>
    <row r="8" spans="1:7" x14ac:dyDescent="0.35">
      <c r="A8" s="47"/>
      <c r="B8" s="19" t="s">
        <v>4</v>
      </c>
      <c r="C8" s="20">
        <v>1</v>
      </c>
      <c r="D8" s="20">
        <v>7352</v>
      </c>
      <c r="E8" s="20"/>
      <c r="F8" s="20"/>
      <c r="G8" s="20">
        <f t="shared" si="0"/>
        <v>7352</v>
      </c>
    </row>
    <row r="9" spans="1:7" x14ac:dyDescent="0.35">
      <c r="A9" s="47"/>
      <c r="B9" s="19" t="s">
        <v>5</v>
      </c>
      <c r="C9" s="20">
        <v>4</v>
      </c>
      <c r="D9" s="20">
        <v>70009</v>
      </c>
      <c r="E9" s="20"/>
      <c r="F9" s="20"/>
      <c r="G9" s="20">
        <f t="shared" si="0"/>
        <v>70009</v>
      </c>
    </row>
    <row r="10" spans="1:7" x14ac:dyDescent="0.35">
      <c r="A10" s="47"/>
      <c r="B10" s="19" t="s">
        <v>7</v>
      </c>
      <c r="C10" s="20">
        <v>12</v>
      </c>
      <c r="D10" s="20">
        <v>124438</v>
      </c>
      <c r="E10" s="20">
        <v>2</v>
      </c>
      <c r="F10" s="20">
        <v>23865</v>
      </c>
      <c r="G10" s="20">
        <f t="shared" si="0"/>
        <v>148303</v>
      </c>
    </row>
    <row r="11" spans="1:7" x14ac:dyDescent="0.35">
      <c r="A11" s="47"/>
      <c r="B11" s="19" t="s">
        <v>9</v>
      </c>
      <c r="C11" s="20">
        <v>2</v>
      </c>
      <c r="D11" s="20">
        <v>12316</v>
      </c>
      <c r="E11" s="20"/>
      <c r="F11" s="20"/>
      <c r="G11" s="20">
        <f t="shared" si="0"/>
        <v>12316</v>
      </c>
    </row>
    <row r="12" spans="1:7" x14ac:dyDescent="0.35">
      <c r="A12" s="47"/>
      <c r="B12" s="19" t="s">
        <v>11</v>
      </c>
      <c r="C12" s="20">
        <v>1</v>
      </c>
      <c r="D12" s="20">
        <v>5656</v>
      </c>
      <c r="E12" s="20"/>
      <c r="F12" s="20"/>
      <c r="G12" s="20">
        <f t="shared" si="0"/>
        <v>5656</v>
      </c>
    </row>
    <row r="13" spans="1:7" x14ac:dyDescent="0.35">
      <c r="A13" s="47"/>
      <c r="B13" s="19" t="s">
        <v>12</v>
      </c>
      <c r="C13" s="20">
        <v>1</v>
      </c>
      <c r="D13" s="20">
        <v>5764</v>
      </c>
      <c r="E13" s="20"/>
      <c r="F13" s="20"/>
      <c r="G13" s="20">
        <f t="shared" si="0"/>
        <v>5764</v>
      </c>
    </row>
    <row r="14" spans="1:7" x14ac:dyDescent="0.35">
      <c r="A14" s="47"/>
      <c r="B14" s="19" t="s">
        <v>15</v>
      </c>
      <c r="C14" s="20">
        <v>6</v>
      </c>
      <c r="D14" s="20">
        <v>53194</v>
      </c>
      <c r="E14" s="20"/>
      <c r="F14" s="20"/>
      <c r="G14" s="20">
        <f t="shared" si="0"/>
        <v>53194</v>
      </c>
    </row>
    <row r="15" spans="1:7" x14ac:dyDescent="0.35">
      <c r="A15" s="47"/>
      <c r="B15" s="19" t="s">
        <v>18</v>
      </c>
      <c r="C15" s="20">
        <v>1</v>
      </c>
      <c r="D15" s="20">
        <v>3863</v>
      </c>
      <c r="E15" s="20"/>
      <c r="F15" s="20"/>
      <c r="G15" s="20">
        <f t="shared" si="0"/>
        <v>3863</v>
      </c>
    </row>
    <row r="16" spans="1:7" x14ac:dyDescent="0.35">
      <c r="A16" s="47"/>
      <c r="B16" s="19" t="s">
        <v>20</v>
      </c>
      <c r="C16" s="20">
        <v>10</v>
      </c>
      <c r="D16" s="20">
        <v>144211</v>
      </c>
      <c r="E16" s="20"/>
      <c r="F16" s="20"/>
      <c r="G16" s="20">
        <f t="shared" si="0"/>
        <v>144211</v>
      </c>
    </row>
    <row r="17" spans="1:7" s="4" customFormat="1" x14ac:dyDescent="0.35">
      <c r="A17" s="46" t="s">
        <v>392</v>
      </c>
      <c r="B17" s="46"/>
      <c r="C17" s="21">
        <f>SUM(C5:C16)</f>
        <v>45</v>
      </c>
      <c r="D17" s="21">
        <f>SUM(D5:D16)</f>
        <v>536614</v>
      </c>
      <c r="E17" s="21">
        <f>SUM(E5:E16)</f>
        <v>3</v>
      </c>
      <c r="F17" s="21">
        <f>SUM(F5:F16)</f>
        <v>28900</v>
      </c>
      <c r="G17" s="21">
        <f>D17+F17</f>
        <v>565514</v>
      </c>
    </row>
    <row r="18" spans="1:7" x14ac:dyDescent="0.35">
      <c r="A18" s="49" t="s">
        <v>349</v>
      </c>
      <c r="B18" s="10" t="s">
        <v>27</v>
      </c>
      <c r="C18" s="11">
        <v>1</v>
      </c>
      <c r="D18" s="11">
        <v>24241</v>
      </c>
      <c r="E18" s="11"/>
      <c r="F18" s="11"/>
      <c r="G18" s="11">
        <f>D18+F18</f>
        <v>24241</v>
      </c>
    </row>
    <row r="19" spans="1:7" x14ac:dyDescent="0.35">
      <c r="A19" s="49"/>
      <c r="B19" s="10" t="s">
        <v>34</v>
      </c>
      <c r="C19" s="11">
        <v>1</v>
      </c>
      <c r="D19" s="11">
        <v>21209</v>
      </c>
      <c r="E19" s="11"/>
      <c r="F19" s="11"/>
      <c r="G19" s="11">
        <f>D19+F19</f>
        <v>21209</v>
      </c>
    </row>
    <row r="20" spans="1:7" s="4" customFormat="1" x14ac:dyDescent="0.35">
      <c r="A20" s="48" t="s">
        <v>393</v>
      </c>
      <c r="B20" s="48"/>
      <c r="C20" s="12">
        <f>SUM(C18:C19)</f>
        <v>2</v>
      </c>
      <c r="D20" s="12">
        <f>SUM(D18:D19)</f>
        <v>45450</v>
      </c>
      <c r="E20" s="12">
        <v>0</v>
      </c>
      <c r="F20" s="12">
        <v>0</v>
      </c>
      <c r="G20" s="12">
        <f>SUM(G18:G19)</f>
        <v>45450</v>
      </c>
    </row>
    <row r="21" spans="1:7" x14ac:dyDescent="0.35">
      <c r="A21" s="35" t="s">
        <v>353</v>
      </c>
      <c r="B21" s="16" t="s">
        <v>41</v>
      </c>
      <c r="C21" s="17">
        <v>1</v>
      </c>
      <c r="D21" s="17">
        <v>57199</v>
      </c>
      <c r="E21" s="17"/>
      <c r="F21" s="17"/>
      <c r="G21" s="17">
        <f>D21+F21</f>
        <v>57199</v>
      </c>
    </row>
    <row r="22" spans="1:7" s="4" customFormat="1" x14ac:dyDescent="0.35">
      <c r="A22" s="51" t="s">
        <v>394</v>
      </c>
      <c r="B22" s="51"/>
      <c r="C22" s="18">
        <f>SUM(C21)</f>
        <v>1</v>
      </c>
      <c r="D22" s="18">
        <f t="shared" ref="D22" si="1">SUM(D21)</f>
        <v>57199</v>
      </c>
      <c r="E22" s="18">
        <v>0</v>
      </c>
      <c r="F22" s="18">
        <v>0</v>
      </c>
      <c r="G22" s="18">
        <f>SUM(G21)</f>
        <v>57199</v>
      </c>
    </row>
    <row r="23" spans="1:7" x14ac:dyDescent="0.35">
      <c r="A23" s="50" t="s">
        <v>355</v>
      </c>
      <c r="B23" s="13" t="s">
        <v>318</v>
      </c>
      <c r="C23" s="14">
        <v>1</v>
      </c>
      <c r="D23" s="14">
        <v>13894</v>
      </c>
      <c r="E23" s="14"/>
      <c r="F23" s="14"/>
      <c r="G23" s="14">
        <f>D23+F23</f>
        <v>13894</v>
      </c>
    </row>
    <row r="24" spans="1:7" x14ac:dyDescent="0.35">
      <c r="A24" s="50"/>
      <c r="B24" s="13" t="s">
        <v>319</v>
      </c>
      <c r="C24" s="14">
        <v>1</v>
      </c>
      <c r="D24" s="14">
        <v>2471</v>
      </c>
      <c r="E24" s="14"/>
      <c r="F24" s="14"/>
      <c r="G24" s="14">
        <f t="shared" ref="G24:G30" si="2">D24+F24</f>
        <v>2471</v>
      </c>
    </row>
    <row r="25" spans="1:7" x14ac:dyDescent="0.35">
      <c r="A25" s="50"/>
      <c r="B25" s="13" t="s">
        <v>49</v>
      </c>
      <c r="C25" s="14">
        <v>2</v>
      </c>
      <c r="D25" s="14">
        <v>19217</v>
      </c>
      <c r="E25" s="14"/>
      <c r="F25" s="14"/>
      <c r="G25" s="14">
        <f t="shared" si="2"/>
        <v>19217</v>
      </c>
    </row>
    <row r="26" spans="1:7" x14ac:dyDescent="0.35">
      <c r="A26" s="50"/>
      <c r="B26" s="13" t="s">
        <v>320</v>
      </c>
      <c r="C26" s="14">
        <v>3</v>
      </c>
      <c r="D26" s="14">
        <v>101440</v>
      </c>
      <c r="E26" s="14"/>
      <c r="F26" s="14"/>
      <c r="G26" s="14">
        <f t="shared" si="2"/>
        <v>101440</v>
      </c>
    </row>
    <row r="27" spans="1:7" x14ac:dyDescent="0.35">
      <c r="A27" s="50"/>
      <c r="B27" s="13" t="s">
        <v>53</v>
      </c>
      <c r="C27" s="14">
        <v>1</v>
      </c>
      <c r="D27" s="14">
        <v>15072</v>
      </c>
      <c r="E27" s="14"/>
      <c r="F27" s="14"/>
      <c r="G27" s="14">
        <f t="shared" si="2"/>
        <v>15072</v>
      </c>
    </row>
    <row r="28" spans="1:7" x14ac:dyDescent="0.35">
      <c r="A28" s="50"/>
      <c r="B28" s="13" t="s">
        <v>403</v>
      </c>
      <c r="C28" s="14"/>
      <c r="D28" s="14"/>
      <c r="E28" s="14">
        <v>1</v>
      </c>
      <c r="F28" s="14">
        <v>6036</v>
      </c>
      <c r="G28" s="14">
        <f t="shared" si="2"/>
        <v>6036</v>
      </c>
    </row>
    <row r="29" spans="1:7" x14ac:dyDescent="0.35">
      <c r="A29" s="50"/>
      <c r="B29" s="13" t="s">
        <v>404</v>
      </c>
      <c r="C29" s="14"/>
      <c r="D29" s="14"/>
      <c r="E29" s="14">
        <v>1</v>
      </c>
      <c r="F29" s="14">
        <v>4109</v>
      </c>
      <c r="G29" s="14">
        <f t="shared" si="2"/>
        <v>4109</v>
      </c>
    </row>
    <row r="30" spans="1:7" x14ac:dyDescent="0.35">
      <c r="A30" s="50"/>
      <c r="B30" s="13" t="s">
        <v>54</v>
      </c>
      <c r="C30" s="14">
        <v>3</v>
      </c>
      <c r="D30" s="14">
        <v>20917</v>
      </c>
      <c r="E30" s="14"/>
      <c r="F30" s="14"/>
      <c r="G30" s="14">
        <f t="shared" si="2"/>
        <v>20917</v>
      </c>
    </row>
    <row r="31" spans="1:7" s="4" customFormat="1" x14ac:dyDescent="0.35">
      <c r="A31" s="39" t="s">
        <v>354</v>
      </c>
      <c r="B31" s="39"/>
      <c r="C31" s="15">
        <f>SUM(C23:C30)</f>
        <v>11</v>
      </c>
      <c r="D31" s="15">
        <f>SUM(D23:D30)</f>
        <v>173011</v>
      </c>
      <c r="E31" s="15">
        <f>SUM(E23:E30)</f>
        <v>2</v>
      </c>
      <c r="F31" s="15">
        <f>SUM(F23:F30)</f>
        <v>10145</v>
      </c>
      <c r="G31" s="15">
        <f>SUM(G23:G30)</f>
        <v>183156</v>
      </c>
    </row>
    <row r="32" spans="1:7" x14ac:dyDescent="0.35">
      <c r="A32" s="45" t="s">
        <v>356</v>
      </c>
      <c r="B32" s="7" t="s">
        <v>61</v>
      </c>
      <c r="C32" s="8">
        <v>1</v>
      </c>
      <c r="D32" s="8">
        <v>18303</v>
      </c>
      <c r="E32" s="8"/>
      <c r="F32" s="8"/>
      <c r="G32" s="8">
        <f>D32+F32</f>
        <v>18303</v>
      </c>
    </row>
    <row r="33" spans="1:7" x14ac:dyDescent="0.35">
      <c r="A33" s="45"/>
      <c r="B33" s="7" t="s">
        <v>62</v>
      </c>
      <c r="C33" s="8">
        <v>1</v>
      </c>
      <c r="D33" s="8">
        <v>18195</v>
      </c>
      <c r="E33" s="8"/>
      <c r="F33" s="8"/>
      <c r="G33" s="8">
        <f t="shared" ref="G33:G34" si="3">D33+F33</f>
        <v>18195</v>
      </c>
    </row>
    <row r="34" spans="1:7" x14ac:dyDescent="0.35">
      <c r="A34" s="45"/>
      <c r="B34" s="7" t="s">
        <v>64</v>
      </c>
      <c r="C34" s="8">
        <v>1</v>
      </c>
      <c r="D34" s="8">
        <v>5445</v>
      </c>
      <c r="E34" s="8"/>
      <c r="F34" s="8"/>
      <c r="G34" s="8">
        <f t="shared" si="3"/>
        <v>5445</v>
      </c>
    </row>
    <row r="35" spans="1:7" s="4" customFormat="1" x14ac:dyDescent="0.35">
      <c r="A35" s="44" t="s">
        <v>357</v>
      </c>
      <c r="B35" s="44"/>
      <c r="C35" s="9">
        <f>SUM(C32:C34)</f>
        <v>3</v>
      </c>
      <c r="D35" s="9">
        <f>SUM(D32:D34)</f>
        <v>41943</v>
      </c>
      <c r="E35" s="9">
        <v>0</v>
      </c>
      <c r="F35" s="9">
        <v>0</v>
      </c>
      <c r="G35" s="9">
        <f>SUM(G32:G34)</f>
        <v>41943</v>
      </c>
    </row>
    <row r="36" spans="1:7" x14ac:dyDescent="0.35">
      <c r="A36" s="28" t="s">
        <v>361</v>
      </c>
      <c r="B36" s="29" t="s">
        <v>405</v>
      </c>
      <c r="C36" s="30"/>
      <c r="D36" s="30"/>
      <c r="E36" s="30">
        <v>1</v>
      </c>
      <c r="F36" s="30">
        <v>3226</v>
      </c>
      <c r="G36" s="30">
        <f>D36+F36</f>
        <v>3226</v>
      </c>
    </row>
    <row r="37" spans="1:7" s="4" customFormat="1" x14ac:dyDescent="0.35">
      <c r="A37" s="53" t="s">
        <v>395</v>
      </c>
      <c r="B37" s="53"/>
      <c r="C37" s="31">
        <v>0</v>
      </c>
      <c r="D37" s="31">
        <v>0</v>
      </c>
      <c r="E37" s="31">
        <f>SUM(E36)</f>
        <v>1</v>
      </c>
      <c r="F37" s="31">
        <f>SUM(F36)</f>
        <v>3226</v>
      </c>
      <c r="G37" s="31">
        <f>SUM(G36)</f>
        <v>3226</v>
      </c>
    </row>
    <row r="38" spans="1:7" x14ac:dyDescent="0.35">
      <c r="A38" s="37" t="s">
        <v>363</v>
      </c>
      <c r="B38" s="19" t="s">
        <v>321</v>
      </c>
      <c r="C38" s="20">
        <v>26</v>
      </c>
      <c r="D38" s="20">
        <v>49611</v>
      </c>
      <c r="E38" s="20">
        <v>1</v>
      </c>
      <c r="F38" s="20">
        <v>15182</v>
      </c>
      <c r="G38" s="20">
        <f>D38+F38</f>
        <v>64793</v>
      </c>
    </row>
    <row r="39" spans="1:7" s="4" customFormat="1" x14ac:dyDescent="0.35">
      <c r="A39" s="66" t="s">
        <v>362</v>
      </c>
      <c r="B39" s="67"/>
      <c r="C39" s="21">
        <f>SUM(C38:C38)</f>
        <v>26</v>
      </c>
      <c r="D39" s="21">
        <f>SUM(D38:D38)</f>
        <v>49611</v>
      </c>
      <c r="E39" s="21">
        <f>SUM(E38)</f>
        <v>1</v>
      </c>
      <c r="F39" s="21">
        <f>SUM(F38)</f>
        <v>15182</v>
      </c>
      <c r="G39" s="21">
        <f>SUM(G38)</f>
        <v>64793</v>
      </c>
    </row>
    <row r="40" spans="1:7" x14ac:dyDescent="0.35">
      <c r="A40" s="45" t="s">
        <v>367</v>
      </c>
      <c r="B40" s="7" t="s">
        <v>322</v>
      </c>
      <c r="C40" s="8">
        <v>1</v>
      </c>
      <c r="D40" s="8">
        <v>48801</v>
      </c>
      <c r="E40" s="8"/>
      <c r="F40" s="8"/>
      <c r="G40" s="8">
        <f>D40+F40</f>
        <v>48801</v>
      </c>
    </row>
    <row r="41" spans="1:7" x14ac:dyDescent="0.35">
      <c r="A41" s="45"/>
      <c r="B41" s="7" t="s">
        <v>170</v>
      </c>
      <c r="C41" s="8">
        <v>1</v>
      </c>
      <c r="D41" s="8">
        <v>7860</v>
      </c>
      <c r="E41" s="8"/>
      <c r="F41" s="8"/>
      <c r="G41" s="8">
        <f>D41+F41</f>
        <v>7860</v>
      </c>
    </row>
    <row r="42" spans="1:7" s="4" customFormat="1" x14ac:dyDescent="0.35">
      <c r="A42" s="44" t="s">
        <v>366</v>
      </c>
      <c r="B42" s="44"/>
      <c r="C42" s="9">
        <f>SUM(C40:C41)</f>
        <v>2</v>
      </c>
      <c r="D42" s="9">
        <f>SUM(D40:D41)</f>
        <v>56661</v>
      </c>
      <c r="E42" s="9">
        <v>0</v>
      </c>
      <c r="F42" s="9">
        <v>0</v>
      </c>
      <c r="G42" s="9">
        <f>SUM(G40:G41)</f>
        <v>56661</v>
      </c>
    </row>
    <row r="43" spans="1:7" x14ac:dyDescent="0.35">
      <c r="A43" s="28" t="s">
        <v>370</v>
      </c>
      <c r="B43" s="29" t="s">
        <v>190</v>
      </c>
      <c r="C43" s="30">
        <v>3</v>
      </c>
      <c r="D43" s="30">
        <v>16029</v>
      </c>
      <c r="E43" s="30"/>
      <c r="F43" s="30"/>
      <c r="G43" s="30">
        <f>D43+F43</f>
        <v>16029</v>
      </c>
    </row>
    <row r="44" spans="1:7" s="4" customFormat="1" x14ac:dyDescent="0.35">
      <c r="A44" s="53" t="s">
        <v>368</v>
      </c>
      <c r="B44" s="53"/>
      <c r="C44" s="31">
        <f>SUM(C43:C43)</f>
        <v>3</v>
      </c>
      <c r="D44" s="31">
        <f>SUM(D43:D43)</f>
        <v>16029</v>
      </c>
      <c r="E44" s="31">
        <v>0</v>
      </c>
      <c r="F44" s="31">
        <v>0</v>
      </c>
      <c r="G44" s="31">
        <f>SUM(G43)</f>
        <v>16029</v>
      </c>
    </row>
    <row r="45" spans="1:7" x14ac:dyDescent="0.35">
      <c r="A45" s="49" t="s">
        <v>371</v>
      </c>
      <c r="B45" s="10" t="s">
        <v>323</v>
      </c>
      <c r="C45" s="11">
        <v>1</v>
      </c>
      <c r="D45" s="11">
        <v>9506</v>
      </c>
      <c r="E45" s="11"/>
      <c r="F45" s="11"/>
      <c r="G45" s="11">
        <f>D45+F45</f>
        <v>9506</v>
      </c>
    </row>
    <row r="46" spans="1:7" x14ac:dyDescent="0.35">
      <c r="A46" s="49"/>
      <c r="B46" s="10" t="s">
        <v>324</v>
      </c>
      <c r="C46" s="11">
        <v>1</v>
      </c>
      <c r="D46" s="11">
        <v>1108</v>
      </c>
      <c r="E46" s="11"/>
      <c r="F46" s="11"/>
      <c r="G46" s="11">
        <f>D46+F46</f>
        <v>1108</v>
      </c>
    </row>
    <row r="47" spans="1:7" s="4" customFormat="1" x14ac:dyDescent="0.35">
      <c r="A47" s="48" t="s">
        <v>369</v>
      </c>
      <c r="B47" s="48"/>
      <c r="C47" s="12">
        <f>SUM(C45:C46)</f>
        <v>2</v>
      </c>
      <c r="D47" s="12">
        <f>SUM(D45:D46)</f>
        <v>10614</v>
      </c>
      <c r="E47" s="12">
        <v>0</v>
      </c>
      <c r="F47" s="12">
        <v>0</v>
      </c>
      <c r="G47" s="12">
        <f>SUM(G45:G46)</f>
        <v>10614</v>
      </c>
    </row>
    <row r="48" spans="1:7" x14ac:dyDescent="0.35">
      <c r="A48" s="50" t="s">
        <v>377</v>
      </c>
      <c r="B48" s="13" t="s">
        <v>406</v>
      </c>
      <c r="C48" s="14"/>
      <c r="D48" s="14"/>
      <c r="E48" s="14">
        <v>1</v>
      </c>
      <c r="F48" s="14">
        <v>42164</v>
      </c>
      <c r="G48" s="14">
        <f>D48+F48</f>
        <v>42164</v>
      </c>
    </row>
    <row r="49" spans="1:7" x14ac:dyDescent="0.35">
      <c r="A49" s="50"/>
      <c r="B49" s="13" t="s">
        <v>225</v>
      </c>
      <c r="C49" s="14"/>
      <c r="D49" s="14"/>
      <c r="E49" s="14">
        <v>1</v>
      </c>
      <c r="F49" s="14">
        <v>7150</v>
      </c>
      <c r="G49" s="14">
        <f t="shared" ref="G49:G50" si="4">D49+F49</f>
        <v>7150</v>
      </c>
    </row>
    <row r="50" spans="1:7" x14ac:dyDescent="0.35">
      <c r="A50" s="50"/>
      <c r="B50" s="13" t="s">
        <v>226</v>
      </c>
      <c r="C50" s="14">
        <v>1</v>
      </c>
      <c r="D50" s="14">
        <v>29871</v>
      </c>
      <c r="E50" s="14"/>
      <c r="F50" s="14"/>
      <c r="G50" s="14">
        <f t="shared" si="4"/>
        <v>29871</v>
      </c>
    </row>
    <row r="51" spans="1:7" s="4" customFormat="1" x14ac:dyDescent="0.35">
      <c r="A51" s="39" t="s">
        <v>376</v>
      </c>
      <c r="B51" s="39"/>
      <c r="C51" s="15">
        <f>SUM(C48:C50)</f>
        <v>1</v>
      </c>
      <c r="D51" s="15">
        <f>SUM(D48:D50)</f>
        <v>29871</v>
      </c>
      <c r="E51" s="15">
        <f>SUM(E48:E50)</f>
        <v>2</v>
      </c>
      <c r="F51" s="15">
        <f>SUM(F48:F50)</f>
        <v>49314</v>
      </c>
      <c r="G51" s="15">
        <f>SUM(G48:G50)</f>
        <v>79185</v>
      </c>
    </row>
    <row r="52" spans="1:7" x14ac:dyDescent="0.35">
      <c r="A52" s="52" t="s">
        <v>379</v>
      </c>
      <c r="B52" s="16" t="s">
        <v>252</v>
      </c>
      <c r="C52" s="17">
        <v>1</v>
      </c>
      <c r="D52" s="17">
        <v>5644</v>
      </c>
      <c r="E52" s="17"/>
      <c r="F52" s="17"/>
      <c r="G52" s="17">
        <f>D52+F52</f>
        <v>5644</v>
      </c>
    </row>
    <row r="53" spans="1:7" x14ac:dyDescent="0.35">
      <c r="A53" s="52"/>
      <c r="B53" s="16" t="s">
        <v>256</v>
      </c>
      <c r="C53" s="17">
        <v>1</v>
      </c>
      <c r="D53" s="17">
        <v>3526</v>
      </c>
      <c r="E53" s="17"/>
      <c r="F53" s="17"/>
      <c r="G53" s="17">
        <f t="shared" ref="G53:G54" si="5">D53+F53</f>
        <v>3526</v>
      </c>
    </row>
    <row r="54" spans="1:7" x14ac:dyDescent="0.35">
      <c r="A54" s="52"/>
      <c r="B54" s="16" t="s">
        <v>259</v>
      </c>
      <c r="C54" s="17">
        <v>10</v>
      </c>
      <c r="D54" s="17">
        <v>147255</v>
      </c>
      <c r="E54" s="17"/>
      <c r="F54" s="17"/>
      <c r="G54" s="17">
        <f t="shared" si="5"/>
        <v>147255</v>
      </c>
    </row>
    <row r="55" spans="1:7" s="4" customFormat="1" x14ac:dyDescent="0.35">
      <c r="A55" s="51" t="s">
        <v>386</v>
      </c>
      <c r="B55" s="51"/>
      <c r="C55" s="18">
        <f>SUM(C52:C54)</f>
        <v>12</v>
      </c>
      <c r="D55" s="18">
        <f>SUM(D52:D54)</f>
        <v>156425</v>
      </c>
      <c r="E55" s="18">
        <v>0</v>
      </c>
      <c r="F55" s="18">
        <v>0</v>
      </c>
      <c r="G55" s="18">
        <f>SUM(G52:G54)</f>
        <v>156425</v>
      </c>
    </row>
    <row r="56" spans="1:7" x14ac:dyDescent="0.35">
      <c r="A56" s="45" t="s">
        <v>380</v>
      </c>
      <c r="B56" s="7" t="s">
        <v>261</v>
      </c>
      <c r="C56" s="8">
        <v>1</v>
      </c>
      <c r="D56" s="8">
        <v>11013</v>
      </c>
      <c r="E56" s="8"/>
      <c r="F56" s="8"/>
      <c r="G56" s="8">
        <f>D56+F56</f>
        <v>11013</v>
      </c>
    </row>
    <row r="57" spans="1:7" x14ac:dyDescent="0.35">
      <c r="A57" s="45"/>
      <c r="B57" s="7" t="s">
        <v>269</v>
      </c>
      <c r="C57" s="8">
        <v>1</v>
      </c>
      <c r="D57" s="8">
        <v>2897</v>
      </c>
      <c r="E57" s="8">
        <v>1</v>
      </c>
      <c r="F57" s="8">
        <v>39058</v>
      </c>
      <c r="G57" s="8">
        <f t="shared" ref="G57:G58" si="6">D57+F57</f>
        <v>41955</v>
      </c>
    </row>
    <row r="58" spans="1:7" x14ac:dyDescent="0.35">
      <c r="A58" s="45"/>
      <c r="B58" s="7" t="s">
        <v>279</v>
      </c>
      <c r="C58" s="8"/>
      <c r="D58" s="8"/>
      <c r="E58" s="8">
        <v>2</v>
      </c>
      <c r="F58" s="8">
        <v>9648</v>
      </c>
      <c r="G58" s="8">
        <f t="shared" si="6"/>
        <v>9648</v>
      </c>
    </row>
    <row r="59" spans="1:7" s="4" customFormat="1" x14ac:dyDescent="0.35">
      <c r="A59" s="44" t="s">
        <v>396</v>
      </c>
      <c r="B59" s="44"/>
      <c r="C59" s="9">
        <f>SUM(C56:C58)</f>
        <v>2</v>
      </c>
      <c r="D59" s="9">
        <f>SUM(D56:D58)</f>
        <v>13910</v>
      </c>
      <c r="E59" s="9">
        <f>SUM(E56:E58)</f>
        <v>3</v>
      </c>
      <c r="F59" s="9">
        <f>SUM(F56:F58)</f>
        <v>48706</v>
      </c>
      <c r="G59" s="9">
        <f>SUM(G56:G58)</f>
        <v>62616</v>
      </c>
    </row>
    <row r="60" spans="1:7" x14ac:dyDescent="0.35">
      <c r="A60" s="49" t="s">
        <v>390</v>
      </c>
      <c r="B60" s="10" t="s">
        <v>325</v>
      </c>
      <c r="C60" s="11">
        <v>21</v>
      </c>
      <c r="D60" s="11">
        <v>76771</v>
      </c>
      <c r="E60" s="11">
        <v>4</v>
      </c>
      <c r="F60" s="11">
        <v>45326</v>
      </c>
      <c r="G60" s="11">
        <f>D60+F60</f>
        <v>122097</v>
      </c>
    </row>
    <row r="61" spans="1:7" x14ac:dyDescent="0.35">
      <c r="A61" s="49"/>
      <c r="B61" s="10" t="s">
        <v>326</v>
      </c>
      <c r="C61" s="11">
        <v>79</v>
      </c>
      <c r="D61" s="11">
        <v>328545</v>
      </c>
      <c r="E61" s="11">
        <v>1</v>
      </c>
      <c r="F61" s="11">
        <v>15192</v>
      </c>
      <c r="G61" s="11">
        <f t="shared" ref="G61:G62" si="7">D61+F61</f>
        <v>343737</v>
      </c>
    </row>
    <row r="62" spans="1:7" x14ac:dyDescent="0.35">
      <c r="A62" s="49"/>
      <c r="B62" s="10" t="s">
        <v>327</v>
      </c>
      <c r="C62" s="11">
        <v>22</v>
      </c>
      <c r="D62" s="11">
        <v>59092</v>
      </c>
      <c r="E62" s="11"/>
      <c r="F62" s="11"/>
      <c r="G62" s="11">
        <f t="shared" si="7"/>
        <v>59092</v>
      </c>
    </row>
    <row r="63" spans="1:7" s="4" customFormat="1" x14ac:dyDescent="0.35">
      <c r="A63" s="48" t="s">
        <v>397</v>
      </c>
      <c r="B63" s="48"/>
      <c r="C63" s="12">
        <f>SUM(C60:C62)</f>
        <v>122</v>
      </c>
      <c r="D63" s="12">
        <f t="shared" ref="D63" si="8">SUM(D60:D62)</f>
        <v>464408</v>
      </c>
      <c r="E63" s="12">
        <f>SUM(E60:E62)</f>
        <v>5</v>
      </c>
      <c r="F63" s="12">
        <f>SUM(F60:F62)</f>
        <v>60518</v>
      </c>
      <c r="G63" s="12">
        <f>SUM(G60:G62)</f>
        <v>524926</v>
      </c>
    </row>
    <row r="65" spans="1:7" s="6" customFormat="1" ht="29" customHeight="1" x14ac:dyDescent="0.35">
      <c r="A65" s="40" t="s">
        <v>381</v>
      </c>
      <c r="B65" s="40"/>
      <c r="C65" s="5">
        <f>C63+C59+C55+C51+C47+C44+C42+C39+C37+C35+C31+C22+C20+C17</f>
        <v>232</v>
      </c>
      <c r="D65" s="5">
        <f t="shared" ref="D65:G65" si="9">D63+D59+D55+D51+D47+D44+D42+D39+D37+D35+D31+D22+D20+D17</f>
        <v>1651746</v>
      </c>
      <c r="E65" s="5">
        <f t="shared" si="9"/>
        <v>17</v>
      </c>
      <c r="F65" s="5">
        <f t="shared" si="9"/>
        <v>215991</v>
      </c>
      <c r="G65" s="5">
        <f t="shared" si="9"/>
        <v>1867737</v>
      </c>
    </row>
  </sheetData>
  <mergeCells count="28">
    <mergeCell ref="A20:B20"/>
    <mergeCell ref="A18:A19"/>
    <mergeCell ref="A1:G1"/>
    <mergeCell ref="A2:G2"/>
    <mergeCell ref="A3:G3"/>
    <mergeCell ref="A17:B17"/>
    <mergeCell ref="A5:A16"/>
    <mergeCell ref="A22:B22"/>
    <mergeCell ref="A31:B31"/>
    <mergeCell ref="A23:A30"/>
    <mergeCell ref="A35:B35"/>
    <mergeCell ref="A32:A34"/>
    <mergeCell ref="A37:B37"/>
    <mergeCell ref="A39:B39"/>
    <mergeCell ref="A44:B44"/>
    <mergeCell ref="A47:B47"/>
    <mergeCell ref="A45:A46"/>
    <mergeCell ref="A65:B65"/>
    <mergeCell ref="A42:B42"/>
    <mergeCell ref="A40:A41"/>
    <mergeCell ref="A51:B51"/>
    <mergeCell ref="A48:A50"/>
    <mergeCell ref="A55:B55"/>
    <mergeCell ref="A52:A54"/>
    <mergeCell ref="A59:B59"/>
    <mergeCell ref="A56:A58"/>
    <mergeCell ref="A63:B63"/>
    <mergeCell ref="A60:A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tabSelected="1" zoomScaleNormal="100" workbookViewId="0">
      <selection activeCell="M3" sqref="M3"/>
    </sheetView>
  </sheetViews>
  <sheetFormatPr defaultRowHeight="14.5" x14ac:dyDescent="0.35"/>
  <cols>
    <col min="1" max="1" width="26.6328125" customWidth="1"/>
    <col min="2" max="2" width="21.6328125" customWidth="1"/>
    <col min="3" max="6" width="16.6328125" style="1" customWidth="1"/>
    <col min="7" max="7" width="16.6328125" customWidth="1"/>
    <col min="10" max="10" width="8.90625" bestFit="1" customWidth="1"/>
  </cols>
  <sheetData>
    <row r="1" spans="1:7" ht="46" customHeight="1" x14ac:dyDescent="0.35">
      <c r="A1" s="61" t="s">
        <v>400</v>
      </c>
      <c r="B1" s="61"/>
      <c r="C1" s="61"/>
      <c r="D1" s="61"/>
      <c r="E1" s="61"/>
      <c r="F1" s="61"/>
      <c r="G1" s="61"/>
    </row>
    <row r="2" spans="1:7" ht="30.5" customHeight="1" x14ac:dyDescent="0.35">
      <c r="A2" s="62" t="s">
        <v>399</v>
      </c>
      <c r="B2" s="62"/>
      <c r="C2" s="62"/>
      <c r="D2" s="62"/>
      <c r="E2" s="62"/>
      <c r="F2" s="62"/>
      <c r="G2" s="62"/>
    </row>
    <row r="3" spans="1:7" ht="65" customHeight="1" x14ac:dyDescent="0.35">
      <c r="A3" s="63" t="s">
        <v>401</v>
      </c>
      <c r="B3" s="63"/>
      <c r="C3" s="63"/>
      <c r="D3" s="63"/>
      <c r="E3" s="63"/>
      <c r="F3" s="63"/>
      <c r="G3" s="63"/>
    </row>
    <row r="4" spans="1:7" ht="78" x14ac:dyDescent="0.35">
      <c r="A4" s="2" t="s">
        <v>337</v>
      </c>
      <c r="B4" s="2" t="s">
        <v>338</v>
      </c>
      <c r="C4" s="3" t="s">
        <v>339</v>
      </c>
      <c r="D4" s="3" t="s">
        <v>340</v>
      </c>
      <c r="E4" s="3" t="s">
        <v>341</v>
      </c>
      <c r="F4" s="3" t="s">
        <v>342</v>
      </c>
      <c r="G4" s="3" t="s">
        <v>343</v>
      </c>
    </row>
    <row r="5" spans="1:7" x14ac:dyDescent="0.35">
      <c r="A5" s="45" t="s">
        <v>347</v>
      </c>
      <c r="B5" s="7" t="s">
        <v>2</v>
      </c>
      <c r="C5" s="8">
        <v>1</v>
      </c>
      <c r="D5" s="8">
        <v>29688</v>
      </c>
      <c r="E5" s="8">
        <v>2</v>
      </c>
      <c r="F5" s="8">
        <v>98827</v>
      </c>
      <c r="G5" s="8">
        <f>D5+F5</f>
        <v>128515</v>
      </c>
    </row>
    <row r="6" spans="1:7" x14ac:dyDescent="0.35">
      <c r="A6" s="45"/>
      <c r="B6" s="7" t="s">
        <v>3</v>
      </c>
      <c r="C6" s="8">
        <v>1</v>
      </c>
      <c r="D6" s="8">
        <v>7735</v>
      </c>
      <c r="E6" s="8"/>
      <c r="F6" s="8"/>
      <c r="G6" s="8">
        <f t="shared" ref="G6:G15" si="0">D6+F6</f>
        <v>7735</v>
      </c>
    </row>
    <row r="7" spans="1:7" x14ac:dyDescent="0.35">
      <c r="A7" s="45"/>
      <c r="B7" s="7" t="s">
        <v>4</v>
      </c>
      <c r="C7" s="8">
        <v>2</v>
      </c>
      <c r="D7" s="8">
        <v>17211</v>
      </c>
      <c r="E7" s="8"/>
      <c r="F7" s="8"/>
      <c r="G7" s="8">
        <f t="shared" si="0"/>
        <v>17211</v>
      </c>
    </row>
    <row r="8" spans="1:7" x14ac:dyDescent="0.35">
      <c r="A8" s="45"/>
      <c r="B8" s="7" t="s">
        <v>5</v>
      </c>
      <c r="C8" s="8">
        <v>3</v>
      </c>
      <c r="D8" s="8">
        <v>36713</v>
      </c>
      <c r="E8" s="8"/>
      <c r="F8" s="8"/>
      <c r="G8" s="8">
        <f t="shared" si="0"/>
        <v>36713</v>
      </c>
    </row>
    <row r="9" spans="1:7" x14ac:dyDescent="0.35">
      <c r="A9" s="45"/>
      <c r="B9" s="7" t="s">
        <v>8</v>
      </c>
      <c r="C9" s="8">
        <v>1</v>
      </c>
      <c r="D9" s="8">
        <v>10941</v>
      </c>
      <c r="E9" s="8"/>
      <c r="F9" s="8"/>
      <c r="G9" s="8">
        <f t="shared" si="0"/>
        <v>10941</v>
      </c>
    </row>
    <row r="10" spans="1:7" x14ac:dyDescent="0.35">
      <c r="A10" s="45"/>
      <c r="B10" s="7" t="s">
        <v>10</v>
      </c>
      <c r="C10" s="8">
        <v>1</v>
      </c>
      <c r="D10" s="8">
        <v>47539</v>
      </c>
      <c r="E10" s="8"/>
      <c r="F10" s="8"/>
      <c r="G10" s="8">
        <f t="shared" si="0"/>
        <v>47539</v>
      </c>
    </row>
    <row r="11" spans="1:7" x14ac:dyDescent="0.35">
      <c r="A11" s="45"/>
      <c r="B11" s="7" t="s">
        <v>11</v>
      </c>
      <c r="C11" s="8">
        <v>1</v>
      </c>
      <c r="D11" s="8">
        <v>2723</v>
      </c>
      <c r="E11" s="8"/>
      <c r="F11" s="8"/>
      <c r="G11" s="8">
        <f t="shared" si="0"/>
        <v>2723</v>
      </c>
    </row>
    <row r="12" spans="1:7" x14ac:dyDescent="0.35">
      <c r="A12" s="45"/>
      <c r="B12" s="7" t="s">
        <v>12</v>
      </c>
      <c r="C12" s="8">
        <v>1</v>
      </c>
      <c r="D12" s="8">
        <v>57067</v>
      </c>
      <c r="E12" s="8"/>
      <c r="F12" s="8"/>
      <c r="G12" s="8">
        <f t="shared" si="0"/>
        <v>57067</v>
      </c>
    </row>
    <row r="13" spans="1:7" x14ac:dyDescent="0.35">
      <c r="A13" s="45"/>
      <c r="B13" s="7" t="s">
        <v>13</v>
      </c>
      <c r="C13" s="8">
        <v>3</v>
      </c>
      <c r="D13" s="8">
        <v>13671</v>
      </c>
      <c r="E13" s="8"/>
      <c r="F13" s="8"/>
      <c r="G13" s="8">
        <f t="shared" si="0"/>
        <v>13671</v>
      </c>
    </row>
    <row r="14" spans="1:7" x14ac:dyDescent="0.35">
      <c r="A14" s="45"/>
      <c r="B14" s="7" t="s">
        <v>15</v>
      </c>
      <c r="C14" s="8">
        <v>1</v>
      </c>
      <c r="D14" s="8">
        <v>4597</v>
      </c>
      <c r="E14" s="8"/>
      <c r="F14" s="8"/>
      <c r="G14" s="8">
        <f t="shared" si="0"/>
        <v>4597</v>
      </c>
    </row>
    <row r="15" spans="1:7" x14ac:dyDescent="0.35">
      <c r="A15" s="45"/>
      <c r="B15" s="7" t="s">
        <v>20</v>
      </c>
      <c r="C15" s="8">
        <v>1</v>
      </c>
      <c r="D15" s="8">
        <v>22838</v>
      </c>
      <c r="E15" s="8"/>
      <c r="F15" s="8"/>
      <c r="G15" s="8">
        <f t="shared" si="0"/>
        <v>22838</v>
      </c>
    </row>
    <row r="16" spans="1:7" s="4" customFormat="1" x14ac:dyDescent="0.35">
      <c r="A16" s="44" t="s">
        <v>346</v>
      </c>
      <c r="B16" s="44"/>
      <c r="C16" s="9">
        <f>SUM(C5:C15)</f>
        <v>16</v>
      </c>
      <c r="D16" s="9">
        <f>SUM(D5:D15)</f>
        <v>250723</v>
      </c>
      <c r="E16" s="9">
        <f>SUM(E5:E15)</f>
        <v>2</v>
      </c>
      <c r="F16" s="9">
        <f>SUM(F5:F15)</f>
        <v>98827</v>
      </c>
      <c r="G16" s="9">
        <f>SUM(G5:G15)</f>
        <v>349550</v>
      </c>
    </row>
    <row r="17" spans="1:7" x14ac:dyDescent="0.35">
      <c r="A17" s="33" t="s">
        <v>351</v>
      </c>
      <c r="B17" s="13" t="s">
        <v>40</v>
      </c>
      <c r="C17" s="14"/>
      <c r="D17" s="14"/>
      <c r="E17" s="14">
        <v>1</v>
      </c>
      <c r="F17" s="14">
        <v>1950</v>
      </c>
      <c r="G17" s="14">
        <f>D17+F17</f>
        <v>1950</v>
      </c>
    </row>
    <row r="18" spans="1:7" s="4" customFormat="1" x14ac:dyDescent="0.35">
      <c r="A18" s="39" t="s">
        <v>350</v>
      </c>
      <c r="B18" s="39"/>
      <c r="C18" s="15">
        <v>0</v>
      </c>
      <c r="D18" s="15">
        <v>0</v>
      </c>
      <c r="E18" s="15">
        <f>SUM(E17)</f>
        <v>1</v>
      </c>
      <c r="F18" s="15">
        <f>SUM(F17)</f>
        <v>1950</v>
      </c>
      <c r="G18" s="15">
        <f>D18+F18</f>
        <v>1950</v>
      </c>
    </row>
    <row r="19" spans="1:7" x14ac:dyDescent="0.35">
      <c r="A19" s="35" t="s">
        <v>353</v>
      </c>
      <c r="B19" s="16" t="s">
        <v>41</v>
      </c>
      <c r="C19" s="17">
        <v>1</v>
      </c>
      <c r="D19" s="17">
        <v>13250</v>
      </c>
      <c r="E19" s="17"/>
      <c r="F19" s="17"/>
      <c r="G19" s="17">
        <f>D19+F19</f>
        <v>13250</v>
      </c>
    </row>
    <row r="20" spans="1:7" s="4" customFormat="1" x14ac:dyDescent="0.35">
      <c r="A20" s="51" t="s">
        <v>352</v>
      </c>
      <c r="B20" s="51"/>
      <c r="C20" s="18">
        <f>SUM(C19)</f>
        <v>1</v>
      </c>
      <c r="D20" s="18">
        <f t="shared" ref="D20" si="1">SUM(D19)</f>
        <v>13250</v>
      </c>
      <c r="E20" s="18">
        <v>0</v>
      </c>
      <c r="F20" s="18">
        <v>0</v>
      </c>
      <c r="G20" s="18">
        <f>D20+F20</f>
        <v>13250</v>
      </c>
    </row>
    <row r="21" spans="1:7" x14ac:dyDescent="0.35">
      <c r="A21" s="56" t="s">
        <v>355</v>
      </c>
      <c r="B21" s="22" t="s">
        <v>49</v>
      </c>
      <c r="C21" s="23">
        <v>1</v>
      </c>
      <c r="D21" s="23">
        <v>10422</v>
      </c>
      <c r="E21" s="23"/>
      <c r="F21" s="23"/>
      <c r="G21" s="23">
        <f>D21+F21</f>
        <v>10422</v>
      </c>
    </row>
    <row r="22" spans="1:7" x14ac:dyDescent="0.35">
      <c r="A22" s="56"/>
      <c r="B22" s="22" t="s">
        <v>52</v>
      </c>
      <c r="C22" s="23">
        <v>1</v>
      </c>
      <c r="D22" s="23">
        <v>23941</v>
      </c>
      <c r="E22" s="23"/>
      <c r="F22" s="23"/>
      <c r="G22" s="23">
        <f>D22+F22</f>
        <v>23941</v>
      </c>
    </row>
    <row r="23" spans="1:7" s="4" customFormat="1" x14ac:dyDescent="0.35">
      <c r="A23" s="57" t="s">
        <v>354</v>
      </c>
      <c r="B23" s="57"/>
      <c r="C23" s="24">
        <f>SUM(C21:C22)</f>
        <v>2</v>
      </c>
      <c r="D23" s="24">
        <f>SUM(D21:D22)</f>
        <v>34363</v>
      </c>
      <c r="E23" s="24">
        <v>0</v>
      </c>
      <c r="F23" s="24">
        <v>0</v>
      </c>
      <c r="G23" s="24">
        <f>SUM(G21:G22)</f>
        <v>34363</v>
      </c>
    </row>
    <row r="24" spans="1:7" x14ac:dyDescent="0.35">
      <c r="A24" s="37" t="s">
        <v>356</v>
      </c>
      <c r="B24" s="19" t="s">
        <v>65</v>
      </c>
      <c r="C24" s="20"/>
      <c r="D24" s="20"/>
      <c r="E24" s="20">
        <v>1</v>
      </c>
      <c r="F24" s="20">
        <v>860</v>
      </c>
      <c r="G24" s="20">
        <f>D24+F24</f>
        <v>860</v>
      </c>
    </row>
    <row r="25" spans="1:7" s="4" customFormat="1" x14ac:dyDescent="0.35">
      <c r="A25" s="46" t="s">
        <v>357</v>
      </c>
      <c r="B25" s="46"/>
      <c r="C25" s="21">
        <v>0</v>
      </c>
      <c r="D25" s="21">
        <v>0</v>
      </c>
      <c r="E25" s="21">
        <f>SUM(E24)</f>
        <v>1</v>
      </c>
      <c r="F25" s="21">
        <f>SUM(F24)</f>
        <v>860</v>
      </c>
      <c r="G25" s="21">
        <f>SUM(G24)</f>
        <v>860</v>
      </c>
    </row>
    <row r="26" spans="1:7" x14ac:dyDescent="0.35">
      <c r="A26" s="49" t="s">
        <v>358</v>
      </c>
      <c r="B26" s="10" t="s">
        <v>71</v>
      </c>
      <c r="C26" s="11">
        <v>2</v>
      </c>
      <c r="D26" s="11">
        <v>96556</v>
      </c>
      <c r="E26" s="11"/>
      <c r="F26" s="11"/>
      <c r="G26" s="11">
        <f>D26+F26</f>
        <v>96556</v>
      </c>
    </row>
    <row r="27" spans="1:7" x14ac:dyDescent="0.35">
      <c r="A27" s="49"/>
      <c r="B27" s="10" t="s">
        <v>72</v>
      </c>
      <c r="C27" s="11">
        <v>1</v>
      </c>
      <c r="D27" s="11">
        <v>50556</v>
      </c>
      <c r="E27" s="11"/>
      <c r="F27" s="11"/>
      <c r="G27" s="11">
        <f t="shared" ref="G27:G32" si="2">D27+F27</f>
        <v>50556</v>
      </c>
    </row>
    <row r="28" spans="1:7" x14ac:dyDescent="0.35">
      <c r="A28" s="49"/>
      <c r="B28" s="10" t="s">
        <v>75</v>
      </c>
      <c r="C28" s="11">
        <v>2</v>
      </c>
      <c r="D28" s="11">
        <v>131430</v>
      </c>
      <c r="E28" s="11"/>
      <c r="F28" s="11"/>
      <c r="G28" s="11">
        <f t="shared" si="2"/>
        <v>131430</v>
      </c>
    </row>
    <row r="29" spans="1:7" x14ac:dyDescent="0.35">
      <c r="A29" s="49"/>
      <c r="B29" s="10" t="s">
        <v>79</v>
      </c>
      <c r="C29" s="11">
        <v>1</v>
      </c>
      <c r="D29" s="11">
        <v>47719</v>
      </c>
      <c r="E29" s="11"/>
      <c r="F29" s="11"/>
      <c r="G29" s="11">
        <f t="shared" si="2"/>
        <v>47719</v>
      </c>
    </row>
    <row r="30" spans="1:7" x14ac:dyDescent="0.35">
      <c r="A30" s="49"/>
      <c r="B30" s="10" t="s">
        <v>84</v>
      </c>
      <c r="C30" s="11">
        <v>2</v>
      </c>
      <c r="D30" s="11">
        <v>73160</v>
      </c>
      <c r="E30" s="11"/>
      <c r="F30" s="11"/>
      <c r="G30" s="11">
        <f t="shared" si="2"/>
        <v>73160</v>
      </c>
    </row>
    <row r="31" spans="1:7" x14ac:dyDescent="0.35">
      <c r="A31" s="49"/>
      <c r="B31" s="10" t="s">
        <v>92</v>
      </c>
      <c r="C31" s="11">
        <v>1</v>
      </c>
      <c r="D31" s="11">
        <v>5538</v>
      </c>
      <c r="E31" s="11"/>
      <c r="F31" s="11"/>
      <c r="G31" s="11">
        <f t="shared" si="2"/>
        <v>5538</v>
      </c>
    </row>
    <row r="32" spans="1:7" x14ac:dyDescent="0.35">
      <c r="A32" s="49"/>
      <c r="B32" s="10" t="s">
        <v>93</v>
      </c>
      <c r="C32" s="11">
        <v>2</v>
      </c>
      <c r="D32" s="11">
        <v>198898</v>
      </c>
      <c r="E32" s="11"/>
      <c r="F32" s="11"/>
      <c r="G32" s="11">
        <f t="shared" si="2"/>
        <v>198898</v>
      </c>
    </row>
    <row r="33" spans="1:9" s="4" customFormat="1" x14ac:dyDescent="0.35">
      <c r="A33" s="48" t="s">
        <v>359</v>
      </c>
      <c r="B33" s="48"/>
      <c r="C33" s="12">
        <f>SUM(C26:C32)</f>
        <v>11</v>
      </c>
      <c r="D33" s="12">
        <f>SUM(D26:D32)</f>
        <v>603857</v>
      </c>
      <c r="E33" s="12">
        <v>0</v>
      </c>
      <c r="F33" s="12">
        <v>0</v>
      </c>
      <c r="G33" s="12">
        <f>SUM(G26:G32)</f>
        <v>603857</v>
      </c>
    </row>
    <row r="34" spans="1:9" x14ac:dyDescent="0.35">
      <c r="A34" s="36" t="s">
        <v>361</v>
      </c>
      <c r="B34" s="7" t="s">
        <v>97</v>
      </c>
      <c r="C34" s="8"/>
      <c r="D34" s="8"/>
      <c r="E34" s="8">
        <v>1</v>
      </c>
      <c r="F34" s="8">
        <v>6044</v>
      </c>
      <c r="G34" s="8">
        <f>D34+F34</f>
        <v>6044</v>
      </c>
    </row>
    <row r="35" spans="1:9" s="4" customFormat="1" x14ac:dyDescent="0.35">
      <c r="A35" s="44" t="s">
        <v>395</v>
      </c>
      <c r="B35" s="44"/>
      <c r="C35" s="9">
        <v>0</v>
      </c>
      <c r="D35" s="9">
        <v>0</v>
      </c>
      <c r="E35" s="9">
        <f>SUM(E34)</f>
        <v>1</v>
      </c>
      <c r="F35" s="9">
        <f>SUM(F34)</f>
        <v>6044</v>
      </c>
      <c r="G35" s="9">
        <f>SUM(G34)</f>
        <v>6044</v>
      </c>
    </row>
    <row r="36" spans="1:9" x14ac:dyDescent="0.35">
      <c r="A36" s="52" t="s">
        <v>365</v>
      </c>
      <c r="B36" s="16" t="s">
        <v>131</v>
      </c>
      <c r="C36" s="17">
        <v>2</v>
      </c>
      <c r="D36" s="17">
        <v>55523</v>
      </c>
      <c r="E36" s="17"/>
      <c r="F36" s="17"/>
      <c r="G36" s="17">
        <f>D36+F36</f>
        <v>55523</v>
      </c>
    </row>
    <row r="37" spans="1:9" x14ac:dyDescent="0.35">
      <c r="A37" s="52"/>
      <c r="B37" s="16" t="s">
        <v>133</v>
      </c>
      <c r="C37" s="17">
        <v>1</v>
      </c>
      <c r="D37" s="17">
        <v>11819</v>
      </c>
      <c r="E37" s="17">
        <v>1</v>
      </c>
      <c r="F37" s="17">
        <v>850</v>
      </c>
      <c r="G37" s="17">
        <f t="shared" ref="G37:G45" si="3">D37+F37</f>
        <v>12669</v>
      </c>
    </row>
    <row r="38" spans="1:9" x14ac:dyDescent="0.35">
      <c r="A38" s="52"/>
      <c r="B38" s="16" t="s">
        <v>407</v>
      </c>
      <c r="C38" s="17"/>
      <c r="D38" s="17"/>
      <c r="E38" s="17">
        <v>1</v>
      </c>
      <c r="F38" s="17">
        <v>3029</v>
      </c>
      <c r="G38" s="17">
        <f t="shared" si="3"/>
        <v>3029</v>
      </c>
    </row>
    <row r="39" spans="1:9" x14ac:dyDescent="0.35">
      <c r="A39" s="52"/>
      <c r="B39" s="16" t="s">
        <v>135</v>
      </c>
      <c r="C39" s="17">
        <v>1</v>
      </c>
      <c r="D39" s="17">
        <v>6671</v>
      </c>
      <c r="E39" s="17"/>
      <c r="F39" s="17"/>
      <c r="G39" s="17">
        <f t="shared" si="3"/>
        <v>6671</v>
      </c>
    </row>
    <row r="40" spans="1:9" x14ac:dyDescent="0.35">
      <c r="A40" s="52"/>
      <c r="B40" s="16" t="s">
        <v>328</v>
      </c>
      <c r="C40" s="17">
        <v>3</v>
      </c>
      <c r="D40" s="17">
        <v>153694</v>
      </c>
      <c r="E40" s="17"/>
      <c r="F40" s="17"/>
      <c r="G40" s="17">
        <f t="shared" si="3"/>
        <v>153694</v>
      </c>
    </row>
    <row r="41" spans="1:9" x14ac:dyDescent="0.35">
      <c r="A41" s="52"/>
      <c r="B41" s="16" t="s">
        <v>137</v>
      </c>
      <c r="C41" s="17">
        <v>4</v>
      </c>
      <c r="D41" s="17">
        <v>148780</v>
      </c>
      <c r="E41" s="17">
        <v>1</v>
      </c>
      <c r="F41" s="17">
        <v>16500</v>
      </c>
      <c r="G41" s="17">
        <f t="shared" si="3"/>
        <v>165280</v>
      </c>
    </row>
    <row r="42" spans="1:9" x14ac:dyDescent="0.35">
      <c r="A42" s="52"/>
      <c r="B42" s="16" t="s">
        <v>140</v>
      </c>
      <c r="C42" s="17"/>
      <c r="D42" s="17"/>
      <c r="E42" s="17">
        <v>1</v>
      </c>
      <c r="F42" s="17">
        <v>8670</v>
      </c>
      <c r="G42" s="17">
        <f t="shared" si="3"/>
        <v>8670</v>
      </c>
    </row>
    <row r="43" spans="1:9" x14ac:dyDescent="0.35">
      <c r="A43" s="52"/>
      <c r="B43" s="16" t="s">
        <v>141</v>
      </c>
      <c r="C43" s="17">
        <v>1</v>
      </c>
      <c r="D43" s="17">
        <v>10625</v>
      </c>
      <c r="E43" s="17"/>
      <c r="F43" s="17"/>
      <c r="G43" s="17">
        <f t="shared" si="3"/>
        <v>10625</v>
      </c>
    </row>
    <row r="44" spans="1:9" x14ac:dyDescent="0.35">
      <c r="A44" s="52"/>
      <c r="B44" s="16" t="s">
        <v>146</v>
      </c>
      <c r="C44" s="17">
        <v>1</v>
      </c>
      <c r="D44" s="17">
        <v>9752</v>
      </c>
      <c r="E44" s="17"/>
      <c r="F44" s="17"/>
      <c r="G44" s="17">
        <f t="shared" si="3"/>
        <v>9752</v>
      </c>
    </row>
    <row r="45" spans="1:9" x14ac:dyDescent="0.35">
      <c r="A45" s="52"/>
      <c r="B45" s="16" t="s">
        <v>147</v>
      </c>
      <c r="C45" s="17">
        <v>4</v>
      </c>
      <c r="D45" s="17">
        <v>272605</v>
      </c>
      <c r="E45" s="17"/>
      <c r="F45" s="17"/>
      <c r="G45" s="17">
        <f t="shared" si="3"/>
        <v>272605</v>
      </c>
    </row>
    <row r="46" spans="1:9" s="4" customFormat="1" x14ac:dyDescent="0.35">
      <c r="A46" s="51" t="s">
        <v>364</v>
      </c>
      <c r="B46" s="51"/>
      <c r="C46" s="18">
        <f>SUM(C36:C45)</f>
        <v>17</v>
      </c>
      <c r="D46" s="18">
        <f>SUM(D36:D45)</f>
        <v>669469</v>
      </c>
      <c r="E46" s="18">
        <f>SUM(E36:E45)</f>
        <v>4</v>
      </c>
      <c r="F46" s="18">
        <f>SUM(F36:F45)</f>
        <v>29049</v>
      </c>
      <c r="G46" s="18">
        <f>SUM(G36:G45)</f>
        <v>698518</v>
      </c>
      <c r="I46" s="73"/>
    </row>
    <row r="47" spans="1:9" x14ac:dyDescent="0.35">
      <c r="A47" s="50" t="s">
        <v>367</v>
      </c>
      <c r="B47" s="13" t="s">
        <v>172</v>
      </c>
      <c r="C47" s="14"/>
      <c r="D47" s="14"/>
      <c r="E47" s="14">
        <v>1</v>
      </c>
      <c r="F47" s="14">
        <v>980</v>
      </c>
      <c r="G47" s="14">
        <f>D47+F47</f>
        <v>980</v>
      </c>
    </row>
    <row r="48" spans="1:9" x14ac:dyDescent="0.35">
      <c r="A48" s="50"/>
      <c r="B48" s="13" t="s">
        <v>179</v>
      </c>
      <c r="C48" s="14">
        <v>1</v>
      </c>
      <c r="D48" s="14">
        <v>13433</v>
      </c>
      <c r="E48" s="14"/>
      <c r="F48" s="14"/>
      <c r="G48" s="14">
        <f>D48+F48</f>
        <v>13433</v>
      </c>
    </row>
    <row r="49" spans="1:7" s="4" customFormat="1" x14ac:dyDescent="0.35">
      <c r="A49" s="39" t="s">
        <v>402</v>
      </c>
      <c r="B49" s="39"/>
      <c r="C49" s="15">
        <f>SUM(C47:C48)</f>
        <v>1</v>
      </c>
      <c r="D49" s="15">
        <f>SUM(D47:D48)</f>
        <v>13433</v>
      </c>
      <c r="E49" s="15">
        <f>SUM(E47:E48)</f>
        <v>1</v>
      </c>
      <c r="F49" s="15">
        <f>SUM(F47:F48)</f>
        <v>980</v>
      </c>
      <c r="G49" s="15">
        <f>SUM(G47:G48)</f>
        <v>14413</v>
      </c>
    </row>
    <row r="50" spans="1:7" x14ac:dyDescent="0.35">
      <c r="A50" s="28" t="s">
        <v>371</v>
      </c>
      <c r="B50" s="29" t="s">
        <v>408</v>
      </c>
      <c r="C50" s="30"/>
      <c r="D50" s="30"/>
      <c r="E50" s="30">
        <v>1</v>
      </c>
      <c r="F50" s="30">
        <v>1660</v>
      </c>
      <c r="G50" s="30">
        <f>D50+F50</f>
        <v>1660</v>
      </c>
    </row>
    <row r="51" spans="1:7" s="4" customFormat="1" x14ac:dyDescent="0.35">
      <c r="A51" s="53" t="s">
        <v>369</v>
      </c>
      <c r="B51" s="53"/>
      <c r="C51" s="31">
        <v>0</v>
      </c>
      <c r="D51" s="31">
        <v>0</v>
      </c>
      <c r="E51" s="31">
        <f>SUM(E50)</f>
        <v>1</v>
      </c>
      <c r="F51" s="31">
        <f>SUM(F50)</f>
        <v>1660</v>
      </c>
      <c r="G51" s="31">
        <f>SUM(G50)</f>
        <v>1660</v>
      </c>
    </row>
    <row r="52" spans="1:7" x14ac:dyDescent="0.35">
      <c r="A52" s="49" t="s">
        <v>375</v>
      </c>
      <c r="B52" s="10" t="s">
        <v>409</v>
      </c>
      <c r="C52" s="11"/>
      <c r="D52" s="11"/>
      <c r="E52" s="11">
        <v>1</v>
      </c>
      <c r="F52" s="11">
        <v>14523</v>
      </c>
      <c r="G52" s="11">
        <f>D52+F52</f>
        <v>14523</v>
      </c>
    </row>
    <row r="53" spans="1:7" x14ac:dyDescent="0.35">
      <c r="A53" s="49"/>
      <c r="B53" s="10" t="s">
        <v>329</v>
      </c>
      <c r="C53" s="11">
        <v>1</v>
      </c>
      <c r="D53" s="11">
        <v>515</v>
      </c>
      <c r="E53" s="11"/>
      <c r="F53" s="11"/>
      <c r="G53" s="11">
        <f>D53+F53</f>
        <v>515</v>
      </c>
    </row>
    <row r="54" spans="1:7" s="4" customFormat="1" x14ac:dyDescent="0.35">
      <c r="A54" s="48" t="s">
        <v>374</v>
      </c>
      <c r="B54" s="48"/>
      <c r="C54" s="12">
        <f>SUM(C52:C53)</f>
        <v>1</v>
      </c>
      <c r="D54" s="12">
        <f>SUM(D52:D53)</f>
        <v>515</v>
      </c>
      <c r="E54" s="12">
        <f>SUM(E52:E53)</f>
        <v>1</v>
      </c>
      <c r="F54" s="12">
        <f>SUM(F52:F53)</f>
        <v>14523</v>
      </c>
      <c r="G54" s="12">
        <f>SUM(G52:G53)</f>
        <v>15038</v>
      </c>
    </row>
    <row r="55" spans="1:7" x14ac:dyDescent="0.35">
      <c r="A55" s="45" t="s">
        <v>377</v>
      </c>
      <c r="B55" s="7" t="s">
        <v>225</v>
      </c>
      <c r="C55" s="8"/>
      <c r="D55" s="8"/>
      <c r="E55" s="8">
        <v>1</v>
      </c>
      <c r="F55" s="8">
        <v>28125</v>
      </c>
      <c r="G55" s="8">
        <f>D55+F55</f>
        <v>28125</v>
      </c>
    </row>
    <row r="56" spans="1:7" x14ac:dyDescent="0.35">
      <c r="A56" s="45"/>
      <c r="B56" s="7" t="s">
        <v>226</v>
      </c>
      <c r="C56" s="8"/>
      <c r="D56" s="8"/>
      <c r="E56" s="8">
        <v>1</v>
      </c>
      <c r="F56" s="8">
        <v>141755</v>
      </c>
      <c r="G56" s="8">
        <f>D56+F56</f>
        <v>141755</v>
      </c>
    </row>
    <row r="57" spans="1:7" s="4" customFormat="1" x14ac:dyDescent="0.35">
      <c r="A57" s="44" t="s">
        <v>376</v>
      </c>
      <c r="B57" s="44"/>
      <c r="C57" s="9">
        <v>0</v>
      </c>
      <c r="D57" s="9">
        <v>0</v>
      </c>
      <c r="E57" s="9">
        <f>SUM(E55:E56)</f>
        <v>2</v>
      </c>
      <c r="F57" s="9">
        <f>SUM(F55:F56)</f>
        <v>169880</v>
      </c>
      <c r="G57" s="9">
        <f>SUM(G55:G56)</f>
        <v>169880</v>
      </c>
    </row>
    <row r="58" spans="1:7" x14ac:dyDescent="0.35">
      <c r="A58" s="52" t="s">
        <v>378</v>
      </c>
      <c r="B58" s="16" t="s">
        <v>231</v>
      </c>
      <c r="C58" s="17">
        <v>2</v>
      </c>
      <c r="D58" s="17">
        <v>194676</v>
      </c>
      <c r="E58" s="17"/>
      <c r="F58" s="17"/>
      <c r="G58" s="17">
        <f>D58+F58</f>
        <v>194676</v>
      </c>
    </row>
    <row r="59" spans="1:7" x14ac:dyDescent="0.35">
      <c r="A59" s="52"/>
      <c r="B59" s="16" t="s">
        <v>233</v>
      </c>
      <c r="C59" s="17">
        <v>1</v>
      </c>
      <c r="D59" s="17">
        <v>15667</v>
      </c>
      <c r="E59" s="17"/>
      <c r="F59" s="17"/>
      <c r="G59" s="17">
        <f t="shared" ref="G59:G72" si="4">D59+F59</f>
        <v>15667</v>
      </c>
    </row>
    <row r="60" spans="1:7" x14ac:dyDescent="0.35">
      <c r="A60" s="52"/>
      <c r="B60" s="16" t="s">
        <v>236</v>
      </c>
      <c r="C60" s="17">
        <v>3</v>
      </c>
      <c r="D60" s="17">
        <v>163907</v>
      </c>
      <c r="E60" s="17"/>
      <c r="F60" s="17"/>
      <c r="G60" s="17">
        <f t="shared" si="4"/>
        <v>163907</v>
      </c>
    </row>
    <row r="61" spans="1:7" x14ac:dyDescent="0.35">
      <c r="A61" s="52"/>
      <c r="B61" s="16" t="s">
        <v>330</v>
      </c>
      <c r="C61" s="17">
        <v>1</v>
      </c>
      <c r="D61" s="17">
        <v>13949</v>
      </c>
      <c r="E61" s="17"/>
      <c r="F61" s="17"/>
      <c r="G61" s="17">
        <f t="shared" si="4"/>
        <v>13949</v>
      </c>
    </row>
    <row r="62" spans="1:7" x14ac:dyDescent="0.35">
      <c r="A62" s="52"/>
      <c r="B62" s="16" t="s">
        <v>237</v>
      </c>
      <c r="C62" s="17">
        <v>2</v>
      </c>
      <c r="D62" s="17">
        <v>68330</v>
      </c>
      <c r="E62" s="17"/>
      <c r="F62" s="17"/>
      <c r="G62" s="17">
        <f t="shared" si="4"/>
        <v>68330</v>
      </c>
    </row>
    <row r="63" spans="1:7" x14ac:dyDescent="0.35">
      <c r="A63" s="52"/>
      <c r="B63" s="16" t="s">
        <v>238</v>
      </c>
      <c r="C63" s="17">
        <v>1</v>
      </c>
      <c r="D63" s="17">
        <v>9818</v>
      </c>
      <c r="E63" s="17"/>
      <c r="F63" s="17"/>
      <c r="G63" s="17">
        <f t="shared" si="4"/>
        <v>9818</v>
      </c>
    </row>
    <row r="64" spans="1:7" x14ac:dyDescent="0.35">
      <c r="A64" s="52"/>
      <c r="B64" s="16" t="s">
        <v>239</v>
      </c>
      <c r="C64" s="17">
        <v>2</v>
      </c>
      <c r="D64" s="17">
        <v>97329</v>
      </c>
      <c r="E64" s="17"/>
      <c r="F64" s="17"/>
      <c r="G64" s="17">
        <f t="shared" si="4"/>
        <v>97329</v>
      </c>
    </row>
    <row r="65" spans="1:7" x14ac:dyDescent="0.35">
      <c r="A65" s="52"/>
      <c r="B65" s="16" t="s">
        <v>241</v>
      </c>
      <c r="C65" s="17">
        <v>2</v>
      </c>
      <c r="D65" s="17">
        <v>77898</v>
      </c>
      <c r="E65" s="17">
        <v>1</v>
      </c>
      <c r="F65" s="17">
        <v>75410</v>
      </c>
      <c r="G65" s="17">
        <f t="shared" si="4"/>
        <v>153308</v>
      </c>
    </row>
    <row r="66" spans="1:7" x14ac:dyDescent="0.35">
      <c r="A66" s="52"/>
      <c r="B66" s="16" t="s">
        <v>242</v>
      </c>
      <c r="C66" s="17">
        <v>1</v>
      </c>
      <c r="D66" s="17">
        <v>9873</v>
      </c>
      <c r="E66" s="17"/>
      <c r="F66" s="17"/>
      <c r="G66" s="17">
        <f t="shared" si="4"/>
        <v>9873</v>
      </c>
    </row>
    <row r="67" spans="1:7" x14ac:dyDescent="0.35">
      <c r="A67" s="52"/>
      <c r="B67" s="16" t="s">
        <v>331</v>
      </c>
      <c r="C67" s="17">
        <v>1</v>
      </c>
      <c r="D67" s="17">
        <v>137917</v>
      </c>
      <c r="E67" s="17"/>
      <c r="F67" s="17"/>
      <c r="G67" s="17">
        <f t="shared" si="4"/>
        <v>137917</v>
      </c>
    </row>
    <row r="68" spans="1:7" x14ac:dyDescent="0.35">
      <c r="A68" s="52"/>
      <c r="B68" s="16" t="s">
        <v>332</v>
      </c>
      <c r="C68" s="17">
        <v>4</v>
      </c>
      <c r="D68" s="17">
        <v>260199</v>
      </c>
      <c r="E68" s="17">
        <v>1</v>
      </c>
      <c r="F68" s="17">
        <v>29043</v>
      </c>
      <c r="G68" s="17">
        <f t="shared" si="4"/>
        <v>289242</v>
      </c>
    </row>
    <row r="69" spans="1:7" x14ac:dyDescent="0.35">
      <c r="A69" s="52"/>
      <c r="B69" s="16" t="s">
        <v>333</v>
      </c>
      <c r="C69" s="17">
        <v>4</v>
      </c>
      <c r="D69" s="17">
        <v>124361</v>
      </c>
      <c r="E69" s="17"/>
      <c r="F69" s="17"/>
      <c r="G69" s="17">
        <f t="shared" si="4"/>
        <v>124361</v>
      </c>
    </row>
    <row r="70" spans="1:7" x14ac:dyDescent="0.35">
      <c r="A70" s="52"/>
      <c r="B70" s="16" t="s">
        <v>334</v>
      </c>
      <c r="C70" s="17">
        <v>1</v>
      </c>
      <c r="D70" s="17">
        <v>133450</v>
      </c>
      <c r="E70" s="17"/>
      <c r="F70" s="17"/>
      <c r="G70" s="17">
        <f t="shared" si="4"/>
        <v>133450</v>
      </c>
    </row>
    <row r="71" spans="1:7" x14ac:dyDescent="0.35">
      <c r="A71" s="52"/>
      <c r="B71" s="16" t="s">
        <v>245</v>
      </c>
      <c r="C71" s="17">
        <v>1</v>
      </c>
      <c r="D71" s="17">
        <v>13377</v>
      </c>
      <c r="E71" s="17"/>
      <c r="F71" s="17"/>
      <c r="G71" s="17">
        <f t="shared" si="4"/>
        <v>13377</v>
      </c>
    </row>
    <row r="72" spans="1:7" x14ac:dyDescent="0.35">
      <c r="A72" s="52"/>
      <c r="B72" s="16" t="s">
        <v>246</v>
      </c>
      <c r="C72" s="17">
        <v>2</v>
      </c>
      <c r="D72" s="17">
        <v>21691</v>
      </c>
      <c r="E72" s="17"/>
      <c r="F72" s="17"/>
      <c r="G72" s="17">
        <f t="shared" si="4"/>
        <v>21691</v>
      </c>
    </row>
    <row r="73" spans="1:7" s="4" customFormat="1" x14ac:dyDescent="0.35">
      <c r="A73" s="51" t="s">
        <v>385</v>
      </c>
      <c r="B73" s="51"/>
      <c r="C73" s="18">
        <f>SUM(C58:C72)</f>
        <v>28</v>
      </c>
      <c r="D73" s="18">
        <f>SUM(D58:D72)</f>
        <v>1342442</v>
      </c>
      <c r="E73" s="18">
        <f>SUM(E58:E72)</f>
        <v>2</v>
      </c>
      <c r="F73" s="18">
        <f>SUM(F58:F72)</f>
        <v>104453</v>
      </c>
      <c r="G73" s="18">
        <f>SUM(G58:G72)</f>
        <v>1446895</v>
      </c>
    </row>
    <row r="74" spans="1:7" s="70" customFormat="1" x14ac:dyDescent="0.35">
      <c r="A74" s="68" t="s">
        <v>380</v>
      </c>
      <c r="B74" s="68" t="s">
        <v>270</v>
      </c>
      <c r="C74" s="69"/>
      <c r="D74" s="69"/>
      <c r="E74" s="69">
        <v>1</v>
      </c>
      <c r="F74" s="69">
        <v>28346</v>
      </c>
      <c r="G74" s="69">
        <f>D74+F74</f>
        <v>28346</v>
      </c>
    </row>
    <row r="75" spans="1:7" s="71" customFormat="1" x14ac:dyDescent="0.35">
      <c r="A75" s="65" t="s">
        <v>396</v>
      </c>
      <c r="B75" s="72"/>
      <c r="C75" s="15">
        <v>0</v>
      </c>
      <c r="D75" s="15">
        <v>0</v>
      </c>
      <c r="E75" s="15">
        <f>SUM(E74)</f>
        <v>1</v>
      </c>
      <c r="F75" s="15">
        <f>SUM(F74)</f>
        <v>28346</v>
      </c>
      <c r="G75" s="15">
        <f>SUM(G74)</f>
        <v>28346</v>
      </c>
    </row>
    <row r="76" spans="1:7" x14ac:dyDescent="0.35">
      <c r="A76" s="75" t="s">
        <v>390</v>
      </c>
      <c r="B76" s="19" t="s">
        <v>335</v>
      </c>
      <c r="C76" s="20">
        <v>1</v>
      </c>
      <c r="D76" s="20">
        <v>19778</v>
      </c>
      <c r="E76" s="20"/>
      <c r="F76" s="20"/>
      <c r="G76" s="20">
        <f>D76+F76</f>
        <v>19778</v>
      </c>
    </row>
    <row r="77" spans="1:7" x14ac:dyDescent="0.35">
      <c r="A77" s="76"/>
      <c r="B77" s="19" t="s">
        <v>410</v>
      </c>
      <c r="C77" s="20"/>
      <c r="D77" s="20"/>
      <c r="E77" s="20">
        <v>1</v>
      </c>
      <c r="F77" s="20">
        <v>10784</v>
      </c>
      <c r="G77" s="20">
        <f>D77+F77</f>
        <v>10784</v>
      </c>
    </row>
    <row r="78" spans="1:7" s="4" customFormat="1" x14ac:dyDescent="0.35">
      <c r="A78" s="46" t="s">
        <v>397</v>
      </c>
      <c r="B78" s="46"/>
      <c r="C78" s="21">
        <f>SUM(C76)</f>
        <v>1</v>
      </c>
      <c r="D78" s="21">
        <f>SUM(D76)</f>
        <v>19778</v>
      </c>
      <c r="E78" s="21">
        <f>SUM(E76:E77)</f>
        <v>1</v>
      </c>
      <c r="F78" s="21">
        <f>SUM(F76:F77)</f>
        <v>10784</v>
      </c>
      <c r="G78" s="21">
        <f>SUM(G76:G77)</f>
        <v>30562</v>
      </c>
    </row>
    <row r="79" spans="1:7" x14ac:dyDescent="0.35">
      <c r="A79" s="54" t="s">
        <v>391</v>
      </c>
      <c r="B79" s="29" t="s">
        <v>293</v>
      </c>
      <c r="C79" s="30">
        <v>4</v>
      </c>
      <c r="D79" s="30">
        <v>31844</v>
      </c>
      <c r="E79" s="30"/>
      <c r="F79" s="30"/>
      <c r="G79" s="30">
        <f>D79+F79</f>
        <v>31844</v>
      </c>
    </row>
    <row r="80" spans="1:7" x14ac:dyDescent="0.35">
      <c r="A80" s="54"/>
      <c r="B80" s="29" t="s">
        <v>294</v>
      </c>
      <c r="C80" s="30">
        <v>1</v>
      </c>
      <c r="D80" s="30">
        <v>5112</v>
      </c>
      <c r="E80" s="30"/>
      <c r="F80" s="30"/>
      <c r="G80" s="30">
        <f t="shared" ref="G80:G84" si="5">D80+F80</f>
        <v>5112</v>
      </c>
    </row>
    <row r="81" spans="1:10" x14ac:dyDescent="0.35">
      <c r="A81" s="54"/>
      <c r="B81" s="29" t="s">
        <v>297</v>
      </c>
      <c r="C81" s="30"/>
      <c r="D81" s="30"/>
      <c r="E81" s="30">
        <v>1</v>
      </c>
      <c r="F81" s="30">
        <v>1448</v>
      </c>
      <c r="G81" s="30">
        <f t="shared" si="5"/>
        <v>1448</v>
      </c>
    </row>
    <row r="82" spans="1:10" x14ac:dyDescent="0.35">
      <c r="A82" s="54"/>
      <c r="B82" s="29" t="s">
        <v>306</v>
      </c>
      <c r="C82" s="30"/>
      <c r="D82" s="30"/>
      <c r="E82" s="30">
        <v>1</v>
      </c>
      <c r="F82" s="30">
        <v>2955</v>
      </c>
      <c r="G82" s="30">
        <f t="shared" si="5"/>
        <v>2955</v>
      </c>
    </row>
    <row r="83" spans="1:10" x14ac:dyDescent="0.35">
      <c r="A83" s="54"/>
      <c r="B83" s="29" t="s">
        <v>316</v>
      </c>
      <c r="C83" s="30">
        <v>2</v>
      </c>
      <c r="D83" s="30">
        <v>9362</v>
      </c>
      <c r="E83" s="30"/>
      <c r="F83" s="30"/>
      <c r="G83" s="30">
        <f t="shared" si="5"/>
        <v>9362</v>
      </c>
    </row>
    <row r="84" spans="1:10" x14ac:dyDescent="0.35">
      <c r="A84" s="54"/>
      <c r="B84" s="29" t="s">
        <v>317</v>
      </c>
      <c r="C84" s="30"/>
      <c r="D84" s="30"/>
      <c r="E84" s="30"/>
      <c r="F84" s="30"/>
      <c r="G84" s="30">
        <f t="shared" si="5"/>
        <v>0</v>
      </c>
    </row>
    <row r="85" spans="1:10" s="4" customFormat="1" x14ac:dyDescent="0.35">
      <c r="A85" s="53" t="s">
        <v>398</v>
      </c>
      <c r="B85" s="53"/>
      <c r="C85" s="31">
        <f>SUM(C79:C84)</f>
        <v>7</v>
      </c>
      <c r="D85" s="31">
        <f>SUM(D79:D84)</f>
        <v>46318</v>
      </c>
      <c r="E85" s="31">
        <f>SUM(E79:E84)</f>
        <v>2</v>
      </c>
      <c r="F85" s="31">
        <f>SUM(F79:F84)</f>
        <v>4403</v>
      </c>
      <c r="G85" s="31">
        <f>SUM(G79:G84)</f>
        <v>50721</v>
      </c>
    </row>
    <row r="87" spans="1:10" s="6" customFormat="1" ht="29" customHeight="1" x14ac:dyDescent="0.35">
      <c r="A87" s="40" t="s">
        <v>381</v>
      </c>
      <c r="B87" s="40"/>
      <c r="C87" s="5">
        <f>C85+C78+C75+C73+C57+C54+C51+C49+C46+C35+C33+C25+C23+C20+C18+C16</f>
        <v>85</v>
      </c>
      <c r="D87" s="5">
        <f t="shared" ref="D87:G87" si="6">D85+D78+D75+D73+D57+D54+D51+D49+D46+D35+D33+D25+D23+D20+D18+D16</f>
        <v>2994148</v>
      </c>
      <c r="E87" s="5">
        <f t="shared" si="6"/>
        <v>20</v>
      </c>
      <c r="F87" s="5">
        <f t="shared" si="6"/>
        <v>471759</v>
      </c>
      <c r="G87" s="5">
        <f t="shared" si="6"/>
        <v>3465907</v>
      </c>
      <c r="J87" s="74"/>
    </row>
  </sheetData>
  <mergeCells count="30">
    <mergeCell ref="A1:G1"/>
    <mergeCell ref="A2:G2"/>
    <mergeCell ref="A3:G3"/>
    <mergeCell ref="A16:B16"/>
    <mergeCell ref="A5:A15"/>
    <mergeCell ref="A18:B18"/>
    <mergeCell ref="A20:B20"/>
    <mergeCell ref="A23:B23"/>
    <mergeCell ref="A21:A22"/>
    <mergeCell ref="A25:B25"/>
    <mergeCell ref="A33:B33"/>
    <mergeCell ref="A26:A32"/>
    <mergeCell ref="A35:B35"/>
    <mergeCell ref="A46:B46"/>
    <mergeCell ref="A36:A45"/>
    <mergeCell ref="A49:B49"/>
    <mergeCell ref="A47:A48"/>
    <mergeCell ref="A51:B51"/>
    <mergeCell ref="A54:B54"/>
    <mergeCell ref="A52:A53"/>
    <mergeCell ref="A55:A56"/>
    <mergeCell ref="A73:B73"/>
    <mergeCell ref="A58:A72"/>
    <mergeCell ref="A78:B78"/>
    <mergeCell ref="A85:B85"/>
    <mergeCell ref="A79:A84"/>
    <mergeCell ref="A87:B87"/>
    <mergeCell ref="A57:B57"/>
    <mergeCell ref="A75:B75"/>
    <mergeCell ref="A76:A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Kravlje mlijeko</vt:lpstr>
      <vt:lpstr>Ovčje mlijeko</vt:lpstr>
      <vt:lpstr>Kozje mlijeko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 Kovačević</dc:creator>
  <cp:lastModifiedBy>Željka Fatović</cp:lastModifiedBy>
  <dcterms:created xsi:type="dcterms:W3CDTF">2025-02-12T14:03:34Z</dcterms:created>
  <dcterms:modified xsi:type="dcterms:W3CDTF">2025-02-17T10:55:18Z</dcterms:modified>
</cp:coreProperties>
</file>