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mps-my.sharepoint.com/personal/zeljka_fatovic_mps_hr/Documents/Radna površina/"/>
    </mc:Choice>
  </mc:AlternateContent>
  <xr:revisionPtr revIDLastSave="373" documentId="8_{5DD1203D-2120-43F6-86A7-B5B459DFE9FC}" xr6:coauthVersionLast="47" xr6:coauthVersionMax="47" xr10:uidLastSave="{615A7A98-81AE-48F7-8C52-97BBE81A5D65}"/>
  <bookViews>
    <workbookView xWindow="-110" yWindow="-110" windowWidth="25820" windowHeight="14020" xr2:uid="{00000000-000D-0000-FFFF-FFFF00000000}"/>
  </bookViews>
  <sheets>
    <sheet name="Kravlje mlijeko" sheetId="1" r:id="rId1"/>
    <sheet name="Ovčje mlijeko" sheetId="2" r:id="rId2"/>
    <sheet name="Kozje mlijek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2" i="3"/>
  <c r="G23" i="3"/>
  <c r="G24" i="3"/>
  <c r="G26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2" i="3"/>
  <c r="G53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3" i="3"/>
  <c r="G74" i="3"/>
  <c r="G76" i="3"/>
  <c r="G77" i="3"/>
  <c r="G78" i="3"/>
  <c r="G79" i="3"/>
  <c r="G80" i="3"/>
  <c r="G81" i="3"/>
  <c r="G5" i="3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2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40" i="2"/>
  <c r="G42" i="2"/>
  <c r="G43" i="2"/>
  <c r="G45" i="2"/>
  <c r="G46" i="2"/>
  <c r="G48" i="2"/>
  <c r="G49" i="2"/>
  <c r="G50" i="2"/>
  <c r="G51" i="2"/>
  <c r="G52" i="2"/>
  <c r="G54" i="2"/>
  <c r="G55" i="2"/>
  <c r="G57" i="2"/>
  <c r="G59" i="2"/>
  <c r="G61" i="2"/>
  <c r="G62" i="2"/>
  <c r="G63" i="2"/>
  <c r="G65" i="2"/>
  <c r="G66" i="2"/>
  <c r="G68" i="2"/>
  <c r="G69" i="2"/>
  <c r="G70" i="2"/>
  <c r="G5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7" i="1"/>
  <c r="G218" i="1"/>
  <c r="G219" i="1"/>
  <c r="G220" i="1"/>
  <c r="G221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9" i="1"/>
  <c r="G240" i="1"/>
  <c r="G241" i="1"/>
  <c r="G242" i="1"/>
  <c r="G243" i="1"/>
  <c r="G244" i="1"/>
  <c r="G245" i="1"/>
  <c r="G246" i="1"/>
  <c r="G247" i="1"/>
  <c r="G249" i="1"/>
  <c r="G250" i="1"/>
  <c r="G251" i="1"/>
  <c r="G252" i="1"/>
  <c r="G253" i="1"/>
  <c r="G254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4" i="1"/>
  <c r="G325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5" i="1"/>
  <c r="D82" i="3"/>
  <c r="E82" i="3"/>
  <c r="F82" i="3"/>
  <c r="C82" i="3"/>
  <c r="D75" i="3"/>
  <c r="E75" i="3"/>
  <c r="F75" i="3"/>
  <c r="C75" i="3"/>
  <c r="F72" i="3"/>
  <c r="E72" i="3"/>
  <c r="D72" i="3"/>
  <c r="G72" i="3" s="1"/>
  <c r="C72" i="3"/>
  <c r="D54" i="3"/>
  <c r="E54" i="3"/>
  <c r="F54" i="3"/>
  <c r="C54" i="3"/>
  <c r="D51" i="3"/>
  <c r="E51" i="3"/>
  <c r="F51" i="3"/>
  <c r="C51" i="3"/>
  <c r="D36" i="3"/>
  <c r="E36" i="3"/>
  <c r="F36" i="3"/>
  <c r="C36" i="3"/>
  <c r="F27" i="3"/>
  <c r="G27" i="3" s="1"/>
  <c r="E27" i="3"/>
  <c r="D25" i="3"/>
  <c r="E25" i="3"/>
  <c r="F25" i="3"/>
  <c r="C25" i="3"/>
  <c r="D21" i="3"/>
  <c r="G21" i="3" s="1"/>
  <c r="E21" i="3"/>
  <c r="F21" i="3"/>
  <c r="C21" i="3"/>
  <c r="D53" i="2"/>
  <c r="E53" i="2"/>
  <c r="F53" i="2"/>
  <c r="C53" i="2"/>
  <c r="D56" i="2"/>
  <c r="E56" i="2"/>
  <c r="F56" i="2"/>
  <c r="C56" i="2"/>
  <c r="D58" i="2"/>
  <c r="E58" i="2"/>
  <c r="F58" i="2"/>
  <c r="C58" i="2"/>
  <c r="D60" i="2"/>
  <c r="E60" i="2"/>
  <c r="F60" i="2"/>
  <c r="C60" i="2"/>
  <c r="D64" i="2"/>
  <c r="E64" i="2"/>
  <c r="F64" i="2"/>
  <c r="C64" i="2"/>
  <c r="D67" i="2"/>
  <c r="E67" i="2"/>
  <c r="F67" i="2"/>
  <c r="C67" i="2"/>
  <c r="D71" i="2"/>
  <c r="E71" i="2"/>
  <c r="F71" i="2"/>
  <c r="C71" i="2"/>
  <c r="D44" i="2"/>
  <c r="E44" i="2"/>
  <c r="F44" i="2"/>
  <c r="C44" i="2"/>
  <c r="D47" i="2"/>
  <c r="E47" i="2"/>
  <c r="F47" i="2"/>
  <c r="C47" i="2"/>
  <c r="F41" i="2"/>
  <c r="G41" i="2" s="1"/>
  <c r="D39" i="2"/>
  <c r="E39" i="2"/>
  <c r="F39" i="2"/>
  <c r="C39" i="2"/>
  <c r="D35" i="2"/>
  <c r="E35" i="2"/>
  <c r="F35" i="2"/>
  <c r="C35" i="2"/>
  <c r="D23" i="2"/>
  <c r="E23" i="2"/>
  <c r="F23" i="2"/>
  <c r="C23" i="2"/>
  <c r="D21" i="2"/>
  <c r="E21" i="2"/>
  <c r="F21" i="2"/>
  <c r="C21" i="2"/>
  <c r="D18" i="2"/>
  <c r="E18" i="2"/>
  <c r="F18" i="2"/>
  <c r="C18" i="2"/>
  <c r="D359" i="1"/>
  <c r="E359" i="1"/>
  <c r="F359" i="1"/>
  <c r="C359" i="1"/>
  <c r="D326" i="1"/>
  <c r="E326" i="1"/>
  <c r="F326" i="1"/>
  <c r="C326" i="1"/>
  <c r="D323" i="1"/>
  <c r="G323" i="1" s="1"/>
  <c r="E323" i="1"/>
  <c r="F323" i="1"/>
  <c r="C323" i="1"/>
  <c r="D296" i="1"/>
  <c r="G296" i="1" s="1"/>
  <c r="E296" i="1"/>
  <c r="F296" i="1"/>
  <c r="C296" i="1"/>
  <c r="D277" i="1"/>
  <c r="G277" i="1" s="1"/>
  <c r="E277" i="1"/>
  <c r="F277" i="1"/>
  <c r="C277" i="1"/>
  <c r="D255" i="1"/>
  <c r="G255" i="1" s="1"/>
  <c r="E255" i="1"/>
  <c r="F255" i="1"/>
  <c r="C255" i="1"/>
  <c r="F248" i="1"/>
  <c r="E248" i="1"/>
  <c r="D248" i="1"/>
  <c r="C248" i="1"/>
  <c r="D238" i="1"/>
  <c r="E238" i="1"/>
  <c r="F238" i="1"/>
  <c r="C238" i="1"/>
  <c r="D222" i="1"/>
  <c r="E222" i="1"/>
  <c r="F222" i="1"/>
  <c r="C222" i="1"/>
  <c r="D216" i="1"/>
  <c r="G216" i="1" s="1"/>
  <c r="E216" i="1"/>
  <c r="F216" i="1"/>
  <c r="C216" i="1"/>
  <c r="D202" i="1"/>
  <c r="E202" i="1"/>
  <c r="F202" i="1"/>
  <c r="C202" i="1"/>
  <c r="D163" i="1"/>
  <c r="G163" i="1" s="1"/>
  <c r="E163" i="1"/>
  <c r="F163" i="1"/>
  <c r="C163" i="1"/>
  <c r="D143" i="1"/>
  <c r="G143" i="1" s="1"/>
  <c r="E143" i="1"/>
  <c r="F143" i="1"/>
  <c r="C143" i="1"/>
  <c r="D135" i="1"/>
  <c r="G135" i="1" s="1"/>
  <c r="E135" i="1"/>
  <c r="F135" i="1"/>
  <c r="C135" i="1"/>
  <c r="F107" i="1"/>
  <c r="E107" i="1"/>
  <c r="D107" i="1"/>
  <c r="C107" i="1"/>
  <c r="F81" i="1"/>
  <c r="E81" i="1"/>
  <c r="D81" i="1"/>
  <c r="C81" i="1"/>
  <c r="F64" i="1"/>
  <c r="E64" i="1"/>
  <c r="D64" i="1"/>
  <c r="C64" i="1"/>
  <c r="F49" i="1"/>
  <c r="E49" i="1"/>
  <c r="D49" i="1"/>
  <c r="C49" i="1"/>
  <c r="F47" i="1"/>
  <c r="E47" i="1"/>
  <c r="D47" i="1"/>
  <c r="C47" i="1"/>
  <c r="F28" i="1"/>
  <c r="E28" i="1"/>
  <c r="D28" i="1"/>
  <c r="C28" i="1"/>
  <c r="G25" i="3" l="1"/>
  <c r="G107" i="1"/>
  <c r="G47" i="1"/>
  <c r="D361" i="1"/>
  <c r="C361" i="1"/>
  <c r="G359" i="1"/>
  <c r="G49" i="1"/>
  <c r="G64" i="1"/>
  <c r="G81" i="1"/>
  <c r="G202" i="1"/>
  <c r="G222" i="1"/>
  <c r="G238" i="1"/>
  <c r="G248" i="1"/>
  <c r="G326" i="1"/>
  <c r="F361" i="1"/>
  <c r="G28" i="1"/>
  <c r="E361" i="1"/>
  <c r="G53" i="2"/>
  <c r="F73" i="2"/>
  <c r="G18" i="2"/>
  <c r="G21" i="2"/>
  <c r="G23" i="2"/>
  <c r="G35" i="2"/>
  <c r="G39" i="2"/>
  <c r="E73" i="2"/>
  <c r="G47" i="2"/>
  <c r="G44" i="2"/>
  <c r="G71" i="2"/>
  <c r="G67" i="2"/>
  <c r="G64" i="2"/>
  <c r="G60" i="2"/>
  <c r="G58" i="2"/>
  <c r="G56" i="2"/>
  <c r="C73" i="2"/>
  <c r="D73" i="2"/>
  <c r="G73" i="2" s="1"/>
  <c r="G36" i="3"/>
  <c r="G51" i="3"/>
  <c r="G54" i="3"/>
  <c r="G75" i="3"/>
  <c r="G82" i="3"/>
  <c r="F84" i="3"/>
  <c r="E84" i="3"/>
  <c r="C84" i="3"/>
  <c r="D84" i="3"/>
  <c r="G361" i="1" l="1"/>
  <c r="G84" i="3"/>
</calcChain>
</file>

<file path=xl/sharedStrings.xml><?xml version="1.0" encoding="utf-8"?>
<sst xmlns="http://schemas.openxmlformats.org/spreadsheetml/2006/main" count="577" uniqueCount="409">
  <si>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</si>
  <si>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</si>
  <si>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</si>
  <si>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</si>
  <si>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</si>
  <si>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</si>
  <si>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</si>
  <si>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</si>
  <si>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</si>
  <si>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</si>
  <si>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</si>
  <si>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</si>
  <si>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</si>
  <si>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</si>
  <si>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</si>
  <si>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</si>
  <si>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</si>
  <si>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</si>
  <si>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</si>
  <si>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</si>
  <si>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</si>
  <si>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</si>
  <si>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</si>
  <si>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CERNIK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</si>
  <si>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</si>
  <si>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</si>
  <si>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</si>
  <si>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</si>
  <si>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</si>
  <si>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</si>
  <si>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</si>
  <si>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OPRISAVCI</t>
  </si>
  <si>
    <t>ORIOVAC</t>
  </si>
  <si>
    <t>SIBINJ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</si>
  <si>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</si>
  <si>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</si>
  <si>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</si>
  <si>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</si>
  <si>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</si>
  <si>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</si>
  <si>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</si>
  <si>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GRAD ZAGREB</t>
  </si>
  <si>
    <t>BRTONIGLA</t>
  </si>
  <si>
    <t>BUJE</t>
  </si>
  <si>
    <t>BUZET</t>
  </si>
  <si>
    <t>CEROVLJE</t>
  </si>
  <si>
    <t>GROŽNJAN</t>
  </si>
  <si>
    <t>KRŠAN</t>
  </si>
  <si>
    <t>LIŽNJAN</t>
  </si>
  <si>
    <t>LUPOGLAV</t>
  </si>
  <si>
    <t>MARČANA</t>
  </si>
  <si>
    <t>NOVIGRAD</t>
  </si>
  <si>
    <t>PAZIN</t>
  </si>
  <si>
    <t>PULA</t>
  </si>
  <si>
    <t>VODNJAN</t>
  </si>
  <si>
    <t>ŽMINJ</t>
  </si>
  <si>
    <t>BARILOVIĆI</t>
  </si>
  <si>
    <t>CETINGRAD</t>
  </si>
  <si>
    <t>DRAGANIĆ</t>
  </si>
  <si>
    <t>DUGA RESA</t>
  </si>
  <si>
    <t>JOSIPDOL</t>
  </si>
  <si>
    <t>KARLOVAC</t>
  </si>
  <si>
    <t>KRNJAK</t>
  </si>
  <si>
    <t>LASINJA</t>
  </si>
  <si>
    <t>NETRETIĆ</t>
  </si>
  <si>
    <t>OGULIN</t>
  </si>
  <si>
    <t>OZALJ</t>
  </si>
  <si>
    <t>RAKOVICA</t>
  </si>
  <si>
    <t>RIBNIK</t>
  </si>
  <si>
    <t>SLUNJ</t>
  </si>
  <si>
    <t>VOJNIĆ</t>
  </si>
  <si>
    <t>ŽAKANJE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</si>
  <si>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</si>
  <si>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</si>
  <si>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</si>
  <si>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</si>
  <si>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</si>
  <si>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</si>
  <si>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</si>
  <si>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</si>
  <si>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</si>
  <si>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</si>
  <si>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</si>
  <si>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</si>
  <si>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</si>
  <si>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</si>
  <si>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</si>
  <si>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</si>
  <si>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</si>
  <si>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</si>
  <si>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</si>
  <si>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</si>
  <si>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</si>
  <si>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</si>
  <si>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</si>
  <si>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</si>
  <si>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</si>
  <si>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BEDEKOVČINA</t>
  </si>
  <si>
    <t>BUDINŠČINA</t>
  </si>
  <si>
    <t>DESINIĆ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</si>
  <si>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</si>
  <si>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</si>
  <si>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</si>
  <si>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</si>
  <si>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</si>
  <si>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</si>
  <si>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</si>
  <si>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</si>
  <si>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</si>
  <si>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</si>
  <si>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</si>
  <si>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</si>
  <si>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</si>
  <si>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</si>
  <si>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</si>
  <si>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</si>
  <si>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</si>
  <si>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SVETI KRIŽ ZAČRETJE</t>
  </si>
  <si>
    <t>TUHELJ</t>
  </si>
  <si>
    <t>VELIKO TRGOVIŠĆE</t>
  </si>
  <si>
    <t>ZABOK</t>
  </si>
  <si>
    <t>ZAGORSKA SELA</t>
  </si>
  <si>
    <t>ZLATAR</t>
  </si>
  <si>
    <t>ZLATAR-BISTRICA</t>
  </si>
  <si>
    <t>BRINJE</t>
  </si>
  <si>
    <t>GOSPIĆ</t>
  </si>
  <si>
    <t>KARLOBAG</t>
  </si>
  <si>
    <t>OTOČAC</t>
  </si>
  <si>
    <t>PERUŠIĆ</t>
  </si>
  <si>
    <t>SENJ</t>
  </si>
  <si>
    <t>UDBINA</t>
  </si>
  <si>
    <t>BELICA</t>
  </si>
  <si>
    <t>ČAKOVEC</t>
  </si>
  <si>
    <t>DOMAŠINEC</t>
  </si>
  <si>
    <t>DONJI KRALJEVEC</t>
  </si>
  <si>
    <t>DONJI VIDOVEC</t>
  </si>
  <si>
    <t>GORNJI MIHALJEVEC</t>
  </si>
  <si>
    <t>MALA SUBOTICA</t>
  </si>
  <si>
    <t>MURSKO SREDIŠĆE</t>
  </si>
  <si>
    <t>NEDELIŠĆE</t>
  </si>
  <si>
    <t>OREHOVICA</t>
  </si>
  <si>
    <t>PODTUREN</t>
  </si>
  <si>
    <t>PRELOG</t>
  </si>
  <si>
    <t>SELNICA</t>
  </si>
  <si>
    <t>SVETA MARIJA</t>
  </si>
  <si>
    <t>SVETI JURAJ NA BREGU</t>
  </si>
  <si>
    <t>SVETI MARTIN NA MURI</t>
  </si>
  <si>
    <t>ŠENKOVEC</t>
  </si>
  <si>
    <t>ŠTRIGOVA</t>
  </si>
  <si>
    <t>VRATIŠINEC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</si>
  <si>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</si>
  <si>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</si>
  <si>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</si>
  <si>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</si>
  <si>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</si>
  <si>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</si>
  <si>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</si>
  <si>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</si>
  <si>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</si>
  <si>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</si>
  <si>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</si>
  <si>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</si>
  <si>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</si>
  <si>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</si>
  <si>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</si>
  <si>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</si>
  <si>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</si>
  <si>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</si>
  <si>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</si>
  <si>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</si>
  <si>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</si>
  <si>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</si>
  <si>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</si>
  <si>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</si>
  <si>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</si>
  <si>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PODGORAČ</t>
  </si>
  <si>
    <t>PODRAVSKA MOSLAVINA</t>
  </si>
  <si>
    <t>POPOVAC</t>
  </si>
  <si>
    <t>PUNITOVCI</t>
  </si>
  <si>
    <t>SATNICA ĐAKOVAČKA</t>
  </si>
  <si>
    <t>SEMELJCI</t>
  </si>
  <si>
    <t>ŠODOLOVCI</t>
  </si>
  <si>
    <t>TRNAVA</t>
  </si>
  <si>
    <t>VALPOVO</t>
  </si>
  <si>
    <t>VILJEVO</t>
  </si>
  <si>
    <t>VIŠKOVCI</t>
  </si>
  <si>
    <t>VLADISLAVCI</t>
  </si>
  <si>
    <t>VUKA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</si>
  <si>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</si>
  <si>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</si>
  <si>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</si>
  <si>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</si>
  <si>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</si>
  <si>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</si>
  <si>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</si>
  <si>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</si>
  <si>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</si>
  <si>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</si>
  <si>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ČABAR</t>
  </si>
  <si>
    <t>ČAVLE</t>
  </si>
  <si>
    <t>MRKOPALJ</t>
  </si>
  <si>
    <t>RAVNA GORA</t>
  </si>
  <si>
    <t>VRBOVSKO</t>
  </si>
  <si>
    <t>GLINA</t>
  </si>
  <si>
    <t>GVOZD</t>
  </si>
  <si>
    <t>HRVATSKA DUBICA</t>
  </si>
  <si>
    <t>HRVATSKA KOSTAJNICA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</si>
  <si>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</si>
  <si>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</si>
  <si>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</si>
  <si>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</si>
  <si>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</si>
  <si>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</si>
  <si>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</si>
  <si>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</si>
  <si>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</si>
  <si>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</si>
  <si>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VELIKA LUDINA</t>
  </si>
  <si>
    <t>CISTA PROVO</t>
  </si>
  <si>
    <t>HRVACE</t>
  </si>
  <si>
    <t>KLIS</t>
  </si>
  <si>
    <t>LOKVIČIĆI</t>
  </si>
  <si>
    <t>LOVREĆ</t>
  </si>
  <si>
    <t>OTOK</t>
  </si>
  <si>
    <t>SINJ</t>
  </si>
  <si>
    <t>TRILJ</t>
  </si>
  <si>
    <t>VRLIKA</t>
  </si>
  <si>
    <t>BISKUPIJA</t>
  </si>
  <si>
    <t>DRNIŠ</t>
  </si>
  <si>
    <t>ERVENIK</t>
  </si>
  <si>
    <t>PROMINA</t>
  </si>
  <si>
    <t>RUŽIĆ</t>
  </si>
  <si>
    <t>VODICE</t>
  </si>
  <si>
    <t>BEDNJA</t>
  </si>
  <si>
    <t>BERETINEC</t>
  </si>
  <si>
    <t>BREZNICA</t>
  </si>
  <si>
    <t>BREZNIČKI HUM</t>
  </si>
  <si>
    <t>CESTICA</t>
  </si>
  <si>
    <t>DONJA VOĆA</t>
  </si>
  <si>
    <t>DONJI MARTIJANEC</t>
  </si>
  <si>
    <t>JALŽABET</t>
  </si>
  <si>
    <t>LEPOGLAVA</t>
  </si>
  <si>
    <t>LUDBREG</t>
  </si>
  <si>
    <t>MALI BUKOVEC</t>
  </si>
  <si>
    <t>MARUŠEVEC</t>
  </si>
  <si>
    <t>NOVI MAROF</t>
  </si>
  <si>
    <t>PETRIJANEC</t>
  </si>
  <si>
    <t>SVETI ĐURĐ</t>
  </si>
  <si>
    <t>SVETI ILIJA</t>
  </si>
  <si>
    <t>TRNOVEC BARTOLOVEČKI</t>
  </si>
  <si>
    <t>VARAŽDINSKE TOPLICE</t>
  </si>
  <si>
    <t>VIDOVEC</t>
  </si>
  <si>
    <t>VINICA</t>
  </si>
  <si>
    <t>VISOKO</t>
  </si>
  <si>
    <t>CRNAC</t>
  </si>
  <si>
    <t>ČAČINCI</t>
  </si>
  <si>
    <t>ČAĐAVICA</t>
  </si>
  <si>
    <t>GRADINA</t>
  </si>
  <si>
    <t>LUKAČ</t>
  </si>
  <si>
    <t>MIKLEUŠ</t>
  </si>
  <si>
    <t>ORAHOVICA</t>
  </si>
  <si>
    <t>PITOMAČA</t>
  </si>
  <si>
    <t>SOPJE</t>
  </si>
  <si>
    <t>SUHOPOLJE</t>
  </si>
  <si>
    <t>ŠPIŠIĆ BUKOVICA</t>
  </si>
  <si>
    <t>VIROVITICA</t>
  </si>
  <si>
    <t>VOĆIN</t>
  </si>
  <si>
    <t>ZDENCI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</si>
  <si>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</si>
  <si>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</si>
  <si>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</si>
  <si>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</si>
  <si>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</si>
  <si>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</si>
  <si>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</si>
  <si>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</si>
  <si>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</si>
  <si>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</si>
  <si>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LOVAS</t>
  </si>
  <si>
    <t>MARKUŠICA</t>
  </si>
  <si>
    <t>NEGOSLAVCI</t>
  </si>
  <si>
    <t>NIJEMCI</t>
  </si>
  <si>
    <t>NUŠTAR</t>
  </si>
  <si>
    <t>PRIVLAKA</t>
  </si>
  <si>
    <t>STARI MIKANOVCI</t>
  </si>
  <si>
    <t xml:space="preserve">ŠTITAR                   </t>
  </si>
  <si>
    <t>TOMPOJEVCI</t>
  </si>
  <si>
    <t>TORDINCI</t>
  </si>
  <si>
    <t>TRPINJA</t>
  </si>
  <si>
    <t>VINKOVCI</t>
  </si>
  <si>
    <t>VRBANJA</t>
  </si>
  <si>
    <t>VUKOVAR</t>
  </si>
  <si>
    <t>ŽUPANJA</t>
  </si>
  <si>
    <t>BIOGRAD NA MORU</t>
  </si>
  <si>
    <t>GRAČAC</t>
  </si>
  <si>
    <t>BEDENICA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</si>
  <si>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</si>
  <si>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</si>
  <si>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</si>
  <si>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</si>
  <si>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</si>
  <si>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</si>
  <si>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</si>
  <si>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</si>
  <si>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</si>
  <si>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</si>
  <si>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</si>
  <si>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</si>
  <si>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</si>
  <si>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</si>
  <si>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</si>
  <si>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</si>
  <si>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</si>
  <si>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</si>
  <si>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</si>
  <si>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</si>
  <si>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</si>
  <si>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</si>
  <si>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</si>
  <si>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</si>
  <si>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</si>
  <si>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</si>
  <si>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SVETA NEDJELJA</t>
  </si>
  <si>
    <t>SVETI IVAN ZELINA</t>
  </si>
  <si>
    <t>VELIKA GORICA</t>
  </si>
  <si>
    <t>VRBOVEC</t>
  </si>
  <si>
    <t>ZAPREŠIĆ</t>
  </si>
  <si>
    <t>BALE</t>
  </si>
  <si>
    <t>BARBAN</t>
  </si>
  <si>
    <t>KAŠTELIR - LABINCI</t>
  </si>
  <si>
    <t>POREČ</t>
  </si>
  <si>
    <t>SVETVINČENAT</t>
  </si>
  <si>
    <t xml:space="preserve">TAR-VABRIGA              </t>
  </si>
  <si>
    <t>PLAŠKI</t>
  </si>
  <si>
    <t>ĐURMANEC</t>
  </si>
  <si>
    <t>NOVALJA</t>
  </si>
  <si>
    <t>PLITVIČKA JEZERA</t>
  </si>
  <si>
    <t>FUŽINE</t>
  </si>
  <si>
    <t>OPATIJA</t>
  </si>
  <si>
    <t>TOPUSKO</t>
  </si>
  <si>
    <t>KOLAN</t>
  </si>
  <si>
    <t>PAG</t>
  </si>
  <si>
    <t>POVLJANA</t>
  </si>
  <si>
    <t>FAŽANA</t>
  </si>
  <si>
    <t>KOTORIBA</t>
  </si>
  <si>
    <t>PIROVAC</t>
  </si>
  <si>
    <t>LJUBEŠĆICA</t>
  </si>
  <si>
    <t>SRAČINEC</t>
  </si>
  <si>
    <t>VARAŽDIN</t>
  </si>
  <si>
    <t>VELIKI BUKOVEC</t>
  </si>
  <si>
    <t>BENKOVAC</t>
  </si>
  <si>
    <t>SALI</t>
  </si>
  <si>
    <t>Broj isporučitelja</t>
  </si>
  <si>
    <t>UKUPNO BJELOVARSKO-BILOGORSKA ŽUPANIJA</t>
  </si>
  <si>
    <t>UKUPNO BRODSKO-POSAVSKA ŽUPANIJA</t>
  </si>
  <si>
    <t>Županija</t>
  </si>
  <si>
    <t>Općina/Grad</t>
  </si>
  <si>
    <t>UKUPNO GRAD ZAGREB</t>
  </si>
  <si>
    <t>UKUPNO ISTARSKA ŽUPANIJA</t>
  </si>
  <si>
    <t>UKUPNO KARLOVAČKA ŽUPANIJA</t>
  </si>
  <si>
    <t>UKUPNO KOPRIVNIČKO-KRIŽEVAČKA ŽUPANIJA</t>
  </si>
  <si>
    <t>UKUPNO KRAPINSKO-ZAGORSKA ŽUPANIJA</t>
  </si>
  <si>
    <t>UKUPNO LIČKO-SENJSKA ŽUPANIJA</t>
  </si>
  <si>
    <t>UKUPNO MEĐIMURSKA ŽUPANIJA</t>
  </si>
  <si>
    <t>UKUPNO OSJEČKO-BARANJSKA ŽUPANIJA</t>
  </si>
  <si>
    <t>UKUPNO POŽEŠKO-SLAVONSKA  ŽUPANIJA</t>
  </si>
  <si>
    <t>UKUPNO PRIMORSKO-GORANSKA ŽUPANIJA</t>
  </si>
  <si>
    <t>UKUPNO SISAČKO-MOSLAVAČKA ŽUPANIJA</t>
  </si>
  <si>
    <t>UKUPNO SPLITSKO-DALMATINSKA ŽUPANIJA</t>
  </si>
  <si>
    <t>UKUPNO ŠIBENSKO-KNINSKA ŽUPANIJA</t>
  </si>
  <si>
    <t>UKUPNO VARAŽDINSKA ŽUPANIJA</t>
  </si>
  <si>
    <t>UKUPNO VIROVITIČKO-PODRAVSKA  ŽUPANIJA</t>
  </si>
  <si>
    <t>UKUPNO VUKOVARSKO-SRIJEMSKA ŽUPANIJA</t>
  </si>
  <si>
    <t>UKUPNO ZADARSKA ŽUPANIJA</t>
  </si>
  <si>
    <t>UKUPNO ZAGREBAČKA ŽUPANIJA</t>
  </si>
  <si>
    <t>UKUPNO REPUBLIKA HRVATSKA</t>
  </si>
  <si>
    <t>UKUKPNO BJELOVARSKO-BILOGORSKA ŽUPANIJA</t>
  </si>
  <si>
    <t>Navedene količine isporučenog kravljeg mlijeka analizirane su u Središnjem laboratoriju za kontrolu kvalitete mlijeka pri Hrvatskoj  agenciji za poljoprivredu i hranu</t>
  </si>
  <si>
    <t>BJELOVARSKO-BILOGORSKA</t>
  </si>
  <si>
    <t>ISTARSKA</t>
  </si>
  <si>
    <t>KARLOVAČKA</t>
  </si>
  <si>
    <t>KOPRIVNIČKO-KRIŽEVAČKA</t>
  </si>
  <si>
    <t>MEĐIMURSKA</t>
  </si>
  <si>
    <t>ŠIBENSKO-KNINSKA</t>
  </si>
  <si>
    <t>VARAŽDINSKA</t>
  </si>
  <si>
    <t>ZADARSKA</t>
  </si>
  <si>
    <t>ZAGREBAČKA</t>
  </si>
  <si>
    <t>Ukupna količina isporučenog i izravno prodanog i/ili mlijeka prerađenog na gospodarstvu (kg)</t>
  </si>
  <si>
    <t>Količina izravno prodanog i/ili prerađenog mlijeka na gospodarstvu (kg)</t>
  </si>
  <si>
    <t>Navedene količine isporučenog kozjeg mlijeka analizirane su u Središnjem laboratoriju za kontrolu kvalitete mlijeka pri Hrvatskoj  agenciji za poljoprivredu i hranu</t>
  </si>
  <si>
    <t>Količine isporučenog kozjeg mlijeka predstavljaju ukupno proizvedene količine mlijeka u 2022. godini koje je isporučeno u mljekare te količine mlijeka koje su prijavila gospodarstva kao izravno prodano i/ili na gospodarstvu prerađeno mlijeko.Podaci ne sadrže količine mlijeka koje gospodarstvo koristi za osobnu potrošnju.</t>
  </si>
  <si>
    <t>BRODSKO-POSAVSKA</t>
  </si>
  <si>
    <t>KRAPINSKO-ZAGORSKA</t>
  </si>
  <si>
    <t>LIČKO-SENJSKA</t>
  </si>
  <si>
    <t>OSJEČKO-BARANJSKA</t>
  </si>
  <si>
    <t>POŽEŠKO-SLAVONSKA</t>
  </si>
  <si>
    <t>PRIMORSKO-GORANSKA</t>
  </si>
  <si>
    <t>SISAČKO-MOSLAVAČKA</t>
  </si>
  <si>
    <t>SPLITSKO-DALMATINSKA</t>
  </si>
  <si>
    <t>VIROVITIČKO-PODRAVSKA</t>
  </si>
  <si>
    <t>VUKOVARSKO-SRIJEMSKA</t>
  </si>
  <si>
    <t>Navedene količine isporučenog ovčjeg mlijeka analizirane su u Središnjem laboratoriju za kontrolu kvalitete mlijeka pri Hrvatskoj  agenciji za poljoprivredu i hranu</t>
  </si>
  <si>
    <t>Količine isporučenog ovčjeg mlijeka predstavljaju ukupno proizvedene količine mlijeka u 2022. godini koje je isporučeno u mljekare te količine mlijeka koje su prijavila gospodarstva kao izravno prodano i/ili na gospodarstvu prerađeno mlijeko.Podaci ne sadrže količine mlijeka koje gospodarstvo koristi za osobnu potrošnju.</t>
  </si>
  <si>
    <t>Količine isporučenog kravljeg mlijeka predstavljaju ukupno proizvedene količine mlijeka u 2022. godini koje je isporučeno u mljekare te količine mlijeka koje su prijavila gospodarstva kao izravno prodano i/ili na gospodarstvu prerađeno mlijeko.Podaci ne sadrže količine mlijeka koje gospodarstvo koristi za osobnu potrošnju.</t>
  </si>
  <si>
    <t>KOLIČINA ISPORUČENOG KRAVLJEG MLIJEKA I KOLIČINA IZRAVNO PRODANOG I/ILI NA GOSPODARSTVU PRERAĐENOG KRAVLJEG MLIJEKA TIJEKOM 2022. GODINE</t>
  </si>
  <si>
    <t>KOLIČINA ISPORUČENOG OVČJEG MLIJEKA I KOLIČINA IZRAVNO PRODANOG I/ILI NA GOSPODARSTVU PRERAĐENOG OVČJEG MLIJEKA TIJEKOM 2022. GODINE</t>
  </si>
  <si>
    <t>KOLIČINA ISPORUČENOG KOZJEG MLIJEKA I KOLIČINA IZRAVNO PRODANOG I/ILI NA GOSPODARSTVU PRERAĐENOG KOZJEG MLIJEKA TIJEKOM 2022. GODINE</t>
  </si>
  <si>
    <t>Količina isporučenog mlijeka (kg)</t>
  </si>
  <si>
    <t>Broj gospodarstava koja izravno prodaju i/ili prerađuju mlijeko na svom gospodarstvu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</si>
</sst>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/>
    <xf numFmtId="3" fontId="1" fillId="4" borderId="1" xfId="0" applyNumberFormat="1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3" fontId="1" fillId="6" borderId="1" xfId="0" applyNumberFormat="1" applyFont="1" applyFill="1" applyBorder="1"/>
    <xf numFmtId="0" fontId="0" fillId="7" borderId="1" xfId="0" applyFill="1" applyBorder="1"/>
    <xf numFmtId="3" fontId="0" fillId="7" borderId="1" xfId="0" applyNumberFormat="1" applyFill="1" applyBorder="1"/>
    <xf numFmtId="3" fontId="1" fillId="8" borderId="1" xfId="0" applyNumberFormat="1" applyFont="1" applyFill="1" applyBorder="1"/>
    <xf numFmtId="0" fontId="0" fillId="9" borderId="1" xfId="0" applyFill="1" applyBorder="1" applyAlignment="1">
      <alignment horizontal="left" vertical="center"/>
    </xf>
    <xf numFmtId="0" fontId="0" fillId="9" borderId="1" xfId="0" applyFill="1" applyBorder="1"/>
    <xf numFmtId="3" fontId="0" fillId="9" borderId="1" xfId="0" applyNumberFormat="1" applyFill="1" applyBorder="1"/>
    <xf numFmtId="3" fontId="1" fillId="10" borderId="1" xfId="0" applyNumberFormat="1" applyFont="1" applyFill="1" applyBorder="1"/>
    <xf numFmtId="0" fontId="0" fillId="11" borderId="1" xfId="0" applyFill="1" applyBorder="1" applyAlignment="1">
      <alignment horizontal="left" vertical="center"/>
    </xf>
    <xf numFmtId="0" fontId="0" fillId="11" borderId="1" xfId="0" applyFill="1" applyBorder="1"/>
    <xf numFmtId="3" fontId="0" fillId="11" borderId="1" xfId="0" applyNumberFormat="1" applyFill="1" applyBorder="1"/>
    <xf numFmtId="0" fontId="1" fillId="12" borderId="1" xfId="0" applyFont="1" applyFill="1" applyBorder="1" applyAlignment="1">
      <alignment horizontal="left" vertical="center"/>
    </xf>
    <xf numFmtId="3" fontId="1" fillId="12" borderId="1" xfId="0" applyNumberFormat="1" applyFont="1" applyFill="1" applyBorder="1"/>
    <xf numFmtId="0" fontId="0" fillId="13" borderId="1" xfId="0" applyFill="1" applyBorder="1"/>
    <xf numFmtId="3" fontId="0" fillId="13" borderId="1" xfId="0" applyNumberFormat="1" applyFill="1" applyBorder="1"/>
    <xf numFmtId="3" fontId="1" fillId="14" borderId="1" xfId="0" applyNumberFormat="1" applyFont="1" applyFill="1" applyBorder="1"/>
    <xf numFmtId="0" fontId="0" fillId="15" borderId="1" xfId="0" applyFill="1" applyBorder="1"/>
    <xf numFmtId="3" fontId="0" fillId="15" borderId="1" xfId="0" applyNumberFormat="1" applyFill="1" applyBorder="1"/>
    <xf numFmtId="3" fontId="1" fillId="16" borderId="1" xfId="0" applyNumberFormat="1" applyFont="1" applyFill="1" applyBorder="1"/>
    <xf numFmtId="0" fontId="0" fillId="17" borderId="1" xfId="0" applyFill="1" applyBorder="1"/>
    <xf numFmtId="3" fontId="0" fillId="17" borderId="1" xfId="0" applyNumberFormat="1" applyFill="1" applyBorder="1"/>
    <xf numFmtId="3" fontId="1" fillId="18" borderId="1" xfId="0" applyNumberFormat="1" applyFont="1" applyFill="1" applyBorder="1"/>
    <xf numFmtId="0" fontId="1" fillId="12" borderId="1" xfId="0" applyFont="1" applyFill="1" applyBorder="1"/>
    <xf numFmtId="3" fontId="5" fillId="2" borderId="1" xfId="0" applyNumberFormat="1" applyFont="1" applyFill="1" applyBorder="1" applyAlignment="1">
      <alignment vertical="center"/>
    </xf>
    <xf numFmtId="3" fontId="3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0" fillId="17" borderId="1" xfId="0" applyFill="1" applyBorder="1" applyAlignment="1">
      <alignment horizontal="left" vertical="center"/>
    </xf>
    <xf numFmtId="0" fontId="1" fillId="18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7" fillId="0" borderId="0" xfId="0" applyFont="1"/>
  </cellXfs>
  <cellStyles count="2">
    <cellStyle name="Normal 2" xfId="1" xr:uid="{099D1237-F007-436E-A366-04C6ACC059D4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1"/>
  <sheetViews>
    <sheetView tabSelected="1" workbookViewId="0">
      <selection activeCell="B4" sqref="B4"/>
    </sheetView>
  </sheetViews>
  <sheetFormatPr defaultRowHeight="14.5" x14ac:dyDescent="0.35"/>
  <cols>
    <col min="1" max="1" width="26.54296875" bestFit="1" customWidth="1"/>
    <col min="2" max="2" width="21.453125" customWidth="1"/>
    <col min="3" max="6" width="16.6328125" style="2" customWidth="1"/>
    <col min="7" max="7" width="16.6328125" customWidth="1"/>
  </cols>
  <sheetData>
    <row r="1" spans="1:7" ht="46" customHeight="1" x14ac:dyDescent="0.35">
      <c r="A1" s="36" t="s">
        <v>404</v>
      </c>
      <c r="B1" s="36"/>
      <c r="C1" s="36"/>
      <c r="D1" s="36"/>
      <c r="E1" s="36"/>
      <c r="F1" s="36"/>
      <c r="G1" s="36"/>
    </row>
    <row r="2" spans="1:7" ht="30.5" customHeight="1" x14ac:dyDescent="0.35">
      <c r="A2" s="37" t="s">
        <v>377</v>
      </c>
      <c r="B2" s="37"/>
      <c r="C2" s="37"/>
      <c r="D2" s="37"/>
      <c r="E2" s="37"/>
      <c r="F2" s="37"/>
      <c r="G2" s="37"/>
    </row>
    <row r="3" spans="1:7" ht="65" customHeight="1" x14ac:dyDescent="0.35">
      <c r="A3" s="38" t="s">
        <v>403</v>
      </c>
      <c r="B3" s="38"/>
      <c r="C3" s="38"/>
      <c r="D3" s="38"/>
      <c r="E3" s="38"/>
      <c r="F3" s="38"/>
      <c r="G3" s="38"/>
    </row>
    <row r="4" spans="1:7" s="6" customFormat="1" ht="78" x14ac:dyDescent="0.35">
      <c r="A4" s="4" t="s">
        <v>355</v>
      </c>
      <c r="B4" s="4" t="s">
        <v>356</v>
      </c>
      <c r="C4" s="5" t="s">
        <v>352</v>
      </c>
      <c r="D4" s="5" t="s">
        <v>407</v>
      </c>
      <c r="E4" s="5" t="s">
        <v>408</v>
      </c>
      <c r="F4" s="5" t="s">
        <v>388</v>
      </c>
      <c r="G4" s="4" t="s">
        <v>387</v>
      </c>
    </row>
    <row r="5" spans="1:7" x14ac:dyDescent="0.35">
      <c r="A5" s="39" t="s">
        <v>378</v>
      </c>
      <c r="B5" s="7" t="s">
        <v>0</v>
      </c>
      <c r="C5" s="8">
        <v>12</v>
      </c>
      <c r="D5" s="8">
        <v>866312</v>
      </c>
      <c r="E5" s="8"/>
      <c r="F5" s="8"/>
      <c r="G5" s="8">
        <f>D5+F5</f>
        <v>866312</v>
      </c>
    </row>
    <row r="6" spans="1:7" x14ac:dyDescent="0.35">
      <c r="A6" s="39"/>
      <c r="B6" s="7" t="s">
        <v>1</v>
      </c>
      <c r="C6" s="8">
        <v>51</v>
      </c>
      <c r="D6" s="8">
        <v>5062616</v>
      </c>
      <c r="E6" s="8"/>
      <c r="F6" s="8"/>
      <c r="G6" s="8">
        <f t="shared" ref="G6:G69" si="0">D6+F6</f>
        <v>5062616</v>
      </c>
    </row>
    <row r="7" spans="1:7" x14ac:dyDescent="0.35">
      <c r="A7" s="39"/>
      <c r="B7" s="7" t="s">
        <v>2</v>
      </c>
      <c r="C7" s="8">
        <v>19</v>
      </c>
      <c r="D7" s="8">
        <v>9223257</v>
      </c>
      <c r="E7" s="8"/>
      <c r="F7" s="8"/>
      <c r="G7" s="8">
        <f t="shared" si="0"/>
        <v>9223257</v>
      </c>
    </row>
    <row r="8" spans="1:7" x14ac:dyDescent="0.35">
      <c r="A8" s="39"/>
      <c r="B8" s="7" t="s">
        <v>3</v>
      </c>
      <c r="C8" s="8">
        <v>12</v>
      </c>
      <c r="D8" s="8">
        <v>253250</v>
      </c>
      <c r="E8" s="8">
        <v>1</v>
      </c>
      <c r="F8" s="8">
        <v>4836</v>
      </c>
      <c r="G8" s="8">
        <f t="shared" si="0"/>
        <v>258086</v>
      </c>
    </row>
    <row r="9" spans="1:7" x14ac:dyDescent="0.35">
      <c r="A9" s="39"/>
      <c r="B9" s="7" t="s">
        <v>4</v>
      </c>
      <c r="C9" s="8">
        <v>59</v>
      </c>
      <c r="D9" s="8">
        <v>2703861</v>
      </c>
      <c r="E9" s="8">
        <v>2</v>
      </c>
      <c r="F9" s="8">
        <v>191490</v>
      </c>
      <c r="G9" s="8">
        <f t="shared" si="0"/>
        <v>2895351</v>
      </c>
    </row>
    <row r="10" spans="1:7" x14ac:dyDescent="0.35">
      <c r="A10" s="39"/>
      <c r="B10" s="7" t="s">
        <v>5</v>
      </c>
      <c r="C10" s="8">
        <v>27</v>
      </c>
      <c r="D10" s="8">
        <v>2016271</v>
      </c>
      <c r="E10" s="8"/>
      <c r="F10" s="8"/>
      <c r="G10" s="8">
        <f t="shared" si="0"/>
        <v>2016271</v>
      </c>
    </row>
    <row r="11" spans="1:7" x14ac:dyDescent="0.35">
      <c r="A11" s="39"/>
      <c r="B11" s="7" t="s">
        <v>6</v>
      </c>
      <c r="C11" s="8">
        <v>29</v>
      </c>
      <c r="D11" s="8">
        <v>1809282</v>
      </c>
      <c r="E11" s="8"/>
      <c r="F11" s="8"/>
      <c r="G11" s="8">
        <f t="shared" si="0"/>
        <v>1809282</v>
      </c>
    </row>
    <row r="12" spans="1:7" x14ac:dyDescent="0.35">
      <c r="A12" s="39"/>
      <c r="B12" s="7" t="s">
        <v>7</v>
      </c>
      <c r="C12" s="8">
        <v>58</v>
      </c>
      <c r="D12" s="8">
        <v>9751575</v>
      </c>
      <c r="E12" s="8"/>
      <c r="F12" s="8"/>
      <c r="G12" s="8">
        <f t="shared" si="0"/>
        <v>9751575</v>
      </c>
    </row>
    <row r="13" spans="1:7" x14ac:dyDescent="0.35">
      <c r="A13" s="39"/>
      <c r="B13" s="7" t="s">
        <v>8</v>
      </c>
      <c r="C13" s="8">
        <v>30</v>
      </c>
      <c r="D13" s="8">
        <v>3390827</v>
      </c>
      <c r="E13" s="8"/>
      <c r="F13" s="8"/>
      <c r="G13" s="8">
        <f t="shared" si="0"/>
        <v>3390827</v>
      </c>
    </row>
    <row r="14" spans="1:7" x14ac:dyDescent="0.35">
      <c r="A14" s="39"/>
      <c r="B14" s="7" t="s">
        <v>9</v>
      </c>
      <c r="C14" s="8">
        <v>49</v>
      </c>
      <c r="D14" s="8">
        <v>3593954</v>
      </c>
      <c r="E14" s="8">
        <v>1</v>
      </c>
      <c r="F14" s="8">
        <v>500</v>
      </c>
      <c r="G14" s="8">
        <f t="shared" si="0"/>
        <v>3594454</v>
      </c>
    </row>
    <row r="15" spans="1:7" x14ac:dyDescent="0.35">
      <c r="A15" s="39"/>
      <c r="B15" s="7" t="s">
        <v>10</v>
      </c>
      <c r="C15" s="8">
        <v>31</v>
      </c>
      <c r="D15" s="8">
        <v>1934677</v>
      </c>
      <c r="E15" s="8"/>
      <c r="F15" s="8"/>
      <c r="G15" s="8">
        <f t="shared" si="0"/>
        <v>1934677</v>
      </c>
    </row>
    <row r="16" spans="1:7" x14ac:dyDescent="0.35">
      <c r="A16" s="39"/>
      <c r="B16" s="7" t="s">
        <v>11</v>
      </c>
      <c r="C16" s="8">
        <v>27</v>
      </c>
      <c r="D16" s="8">
        <v>904464</v>
      </c>
      <c r="E16" s="8"/>
      <c r="F16" s="8"/>
      <c r="G16" s="8">
        <f t="shared" si="0"/>
        <v>904464</v>
      </c>
    </row>
    <row r="17" spans="1:7" x14ac:dyDescent="0.35">
      <c r="A17" s="39"/>
      <c r="B17" s="7" t="s">
        <v>12</v>
      </c>
      <c r="C17" s="8">
        <v>66</v>
      </c>
      <c r="D17" s="8">
        <v>3398745</v>
      </c>
      <c r="E17" s="8"/>
      <c r="F17" s="8"/>
      <c r="G17" s="8">
        <f t="shared" si="0"/>
        <v>3398745</v>
      </c>
    </row>
    <row r="18" spans="1:7" x14ac:dyDescent="0.35">
      <c r="A18" s="39"/>
      <c r="B18" s="7" t="s">
        <v>13</v>
      </c>
      <c r="C18" s="8">
        <v>39</v>
      </c>
      <c r="D18" s="8">
        <v>2883196</v>
      </c>
      <c r="E18" s="8">
        <v>2</v>
      </c>
      <c r="F18" s="8">
        <v>140773</v>
      </c>
      <c r="G18" s="8">
        <f t="shared" si="0"/>
        <v>3023969</v>
      </c>
    </row>
    <row r="19" spans="1:7" x14ac:dyDescent="0.35">
      <c r="A19" s="39"/>
      <c r="B19" s="7" t="s">
        <v>14</v>
      </c>
      <c r="C19" s="8">
        <v>2</v>
      </c>
      <c r="D19" s="8">
        <v>66521</v>
      </c>
      <c r="E19" s="8"/>
      <c r="F19" s="8"/>
      <c r="G19" s="8">
        <f t="shared" si="0"/>
        <v>66521</v>
      </c>
    </row>
    <row r="20" spans="1:7" x14ac:dyDescent="0.35">
      <c r="A20" s="39"/>
      <c r="B20" s="7" t="s">
        <v>15</v>
      </c>
      <c r="C20" s="8">
        <v>4</v>
      </c>
      <c r="D20" s="8">
        <v>194262</v>
      </c>
      <c r="E20" s="8"/>
      <c r="F20" s="8"/>
      <c r="G20" s="8">
        <f t="shared" si="0"/>
        <v>194262</v>
      </c>
    </row>
    <row r="21" spans="1:7" x14ac:dyDescent="0.35">
      <c r="A21" s="39"/>
      <c r="B21" s="7" t="s">
        <v>16</v>
      </c>
      <c r="C21" s="8">
        <v>28</v>
      </c>
      <c r="D21" s="8">
        <v>1267479</v>
      </c>
      <c r="E21" s="8"/>
      <c r="F21" s="8"/>
      <c r="G21" s="8">
        <f t="shared" si="0"/>
        <v>1267479</v>
      </c>
    </row>
    <row r="22" spans="1:7" x14ac:dyDescent="0.35">
      <c r="A22" s="39"/>
      <c r="B22" s="7" t="s">
        <v>17</v>
      </c>
      <c r="C22" s="8">
        <v>28</v>
      </c>
      <c r="D22" s="8">
        <v>3313349</v>
      </c>
      <c r="E22" s="8"/>
      <c r="F22" s="8"/>
      <c r="G22" s="8">
        <f t="shared" si="0"/>
        <v>3313349</v>
      </c>
    </row>
    <row r="23" spans="1:7" x14ac:dyDescent="0.35">
      <c r="A23" s="39"/>
      <c r="B23" s="7" t="s">
        <v>18</v>
      </c>
      <c r="C23" s="8">
        <v>31</v>
      </c>
      <c r="D23" s="8">
        <v>1543283</v>
      </c>
      <c r="E23" s="8"/>
      <c r="F23" s="8"/>
      <c r="G23" s="8">
        <f t="shared" si="0"/>
        <v>1543283</v>
      </c>
    </row>
    <row r="24" spans="1:7" x14ac:dyDescent="0.35">
      <c r="A24" s="39"/>
      <c r="B24" s="7" t="s">
        <v>19</v>
      </c>
      <c r="C24" s="8">
        <v>29</v>
      </c>
      <c r="D24" s="8">
        <v>1509461</v>
      </c>
      <c r="E24" s="8"/>
      <c r="F24" s="8"/>
      <c r="G24" s="8">
        <f t="shared" si="0"/>
        <v>1509461</v>
      </c>
    </row>
    <row r="25" spans="1:7" x14ac:dyDescent="0.35">
      <c r="A25" s="39"/>
      <c r="B25" s="7" t="s">
        <v>20</v>
      </c>
      <c r="C25" s="8">
        <v>56</v>
      </c>
      <c r="D25" s="8">
        <v>3139647</v>
      </c>
      <c r="E25" s="8"/>
      <c r="F25" s="8"/>
      <c r="G25" s="8">
        <f t="shared" si="0"/>
        <v>3139647</v>
      </c>
    </row>
    <row r="26" spans="1:7" x14ac:dyDescent="0.35">
      <c r="A26" s="39"/>
      <c r="B26" s="7" t="s">
        <v>21</v>
      </c>
      <c r="C26" s="8">
        <v>19</v>
      </c>
      <c r="D26" s="8">
        <v>582631</v>
      </c>
      <c r="E26" s="8">
        <v>1</v>
      </c>
      <c r="F26" s="8">
        <v>45699</v>
      </c>
      <c r="G26" s="8">
        <f t="shared" si="0"/>
        <v>628330</v>
      </c>
    </row>
    <row r="27" spans="1:7" x14ac:dyDescent="0.35">
      <c r="A27" s="39"/>
      <c r="B27" s="7" t="s">
        <v>22</v>
      </c>
      <c r="C27" s="8">
        <v>16</v>
      </c>
      <c r="D27" s="8">
        <v>1127263</v>
      </c>
      <c r="E27" s="8"/>
      <c r="F27" s="8"/>
      <c r="G27" s="8">
        <f t="shared" si="0"/>
        <v>1127263</v>
      </c>
    </row>
    <row r="28" spans="1:7" s="1" customFormat="1" x14ac:dyDescent="0.35">
      <c r="A28" s="40" t="s">
        <v>353</v>
      </c>
      <c r="B28" s="40"/>
      <c r="C28" s="9">
        <f>SUM(C5:C27)</f>
        <v>722</v>
      </c>
      <c r="D28" s="9">
        <f>SUM(D5:D27)</f>
        <v>60536183</v>
      </c>
      <c r="E28" s="9">
        <f>SUM(E5:E27)</f>
        <v>7</v>
      </c>
      <c r="F28" s="9">
        <f>SUM(F5:F27)</f>
        <v>383298</v>
      </c>
      <c r="G28" s="9">
        <f t="shared" si="0"/>
        <v>60919481</v>
      </c>
    </row>
    <row r="29" spans="1:7" x14ac:dyDescent="0.35">
      <c r="A29" s="41" t="s">
        <v>391</v>
      </c>
      <c r="B29" s="10" t="s">
        <v>23</v>
      </c>
      <c r="C29" s="11">
        <v>3</v>
      </c>
      <c r="D29" s="11">
        <v>296496</v>
      </c>
      <c r="E29" s="11">
        <v>2</v>
      </c>
      <c r="F29" s="11">
        <v>38420</v>
      </c>
      <c r="G29" s="11">
        <f t="shared" si="0"/>
        <v>334916</v>
      </c>
    </row>
    <row r="30" spans="1:7" x14ac:dyDescent="0.35">
      <c r="A30" s="41"/>
      <c r="B30" s="10" t="s">
        <v>24</v>
      </c>
      <c r="C30" s="11">
        <v>1</v>
      </c>
      <c r="D30" s="11">
        <v>87600</v>
      </c>
      <c r="E30" s="11"/>
      <c r="F30" s="11"/>
      <c r="G30" s="11">
        <f t="shared" si="0"/>
        <v>87600</v>
      </c>
    </row>
    <row r="31" spans="1:7" x14ac:dyDescent="0.35">
      <c r="A31" s="41"/>
      <c r="B31" s="10" t="s">
        <v>25</v>
      </c>
      <c r="C31" s="11">
        <v>1</v>
      </c>
      <c r="D31" s="11">
        <v>40540</v>
      </c>
      <c r="E31" s="11"/>
      <c r="F31" s="11"/>
      <c r="G31" s="11">
        <f t="shared" si="0"/>
        <v>40540</v>
      </c>
    </row>
    <row r="32" spans="1:7" x14ac:dyDescent="0.35">
      <c r="A32" s="41"/>
      <c r="B32" s="10" t="s">
        <v>26</v>
      </c>
      <c r="C32" s="11">
        <v>1</v>
      </c>
      <c r="D32" s="11">
        <v>23171</v>
      </c>
      <c r="E32" s="11"/>
      <c r="F32" s="11"/>
      <c r="G32" s="11">
        <f t="shared" si="0"/>
        <v>23171</v>
      </c>
    </row>
    <row r="33" spans="1:7" x14ac:dyDescent="0.35">
      <c r="A33" s="41"/>
      <c r="B33" s="10" t="s">
        <v>27</v>
      </c>
      <c r="C33" s="11">
        <v>23</v>
      </c>
      <c r="D33" s="11">
        <v>3294061</v>
      </c>
      <c r="E33" s="11"/>
      <c r="F33" s="11"/>
      <c r="G33" s="11">
        <f t="shared" si="0"/>
        <v>3294061</v>
      </c>
    </row>
    <row r="34" spans="1:7" x14ac:dyDescent="0.35">
      <c r="A34" s="41"/>
      <c r="B34" s="10" t="s">
        <v>28</v>
      </c>
      <c r="C34" s="11">
        <v>4</v>
      </c>
      <c r="D34" s="11">
        <v>203271</v>
      </c>
      <c r="E34" s="11">
        <v>1</v>
      </c>
      <c r="F34" s="11">
        <v>14064</v>
      </c>
      <c r="G34" s="11">
        <f t="shared" si="0"/>
        <v>217335</v>
      </c>
    </row>
    <row r="35" spans="1:7" x14ac:dyDescent="0.35">
      <c r="A35" s="41"/>
      <c r="B35" s="10" t="s">
        <v>29</v>
      </c>
      <c r="C35" s="11">
        <v>2</v>
      </c>
      <c r="D35" s="11">
        <v>158201</v>
      </c>
      <c r="E35" s="11"/>
      <c r="F35" s="11"/>
      <c r="G35" s="11">
        <f t="shared" si="0"/>
        <v>158201</v>
      </c>
    </row>
    <row r="36" spans="1:7" x14ac:dyDescent="0.35">
      <c r="A36" s="41"/>
      <c r="B36" s="10" t="s">
        <v>30</v>
      </c>
      <c r="C36" s="11">
        <v>1</v>
      </c>
      <c r="D36" s="11">
        <v>6186</v>
      </c>
      <c r="E36" s="11"/>
      <c r="F36" s="11"/>
      <c r="G36" s="11">
        <f t="shared" si="0"/>
        <v>6186</v>
      </c>
    </row>
    <row r="37" spans="1:7" x14ac:dyDescent="0.35">
      <c r="A37" s="41"/>
      <c r="B37" s="10" t="s">
        <v>31</v>
      </c>
      <c r="C37" s="11">
        <v>19</v>
      </c>
      <c r="D37" s="11">
        <v>1045790</v>
      </c>
      <c r="E37" s="11"/>
      <c r="F37" s="11"/>
      <c r="G37" s="11">
        <f t="shared" si="0"/>
        <v>1045790</v>
      </c>
    </row>
    <row r="38" spans="1:7" x14ac:dyDescent="0.35">
      <c r="A38" s="41"/>
      <c r="B38" s="10" t="s">
        <v>32</v>
      </c>
      <c r="C38" s="11">
        <v>2</v>
      </c>
      <c r="D38" s="11">
        <v>109178</v>
      </c>
      <c r="E38" s="11">
        <v>1</v>
      </c>
      <c r="F38" s="11">
        <v>27010</v>
      </c>
      <c r="G38" s="11">
        <f t="shared" si="0"/>
        <v>136188</v>
      </c>
    </row>
    <row r="39" spans="1:7" x14ac:dyDescent="0.35">
      <c r="A39" s="41"/>
      <c r="B39" s="10" t="s">
        <v>33</v>
      </c>
      <c r="C39" s="11">
        <v>1</v>
      </c>
      <c r="D39" s="11">
        <v>9914</v>
      </c>
      <c r="E39" s="11">
        <v>1</v>
      </c>
      <c r="F39" s="11">
        <v>4800</v>
      </c>
      <c r="G39" s="11">
        <f t="shared" si="0"/>
        <v>14714</v>
      </c>
    </row>
    <row r="40" spans="1:7" x14ac:dyDescent="0.35">
      <c r="A40" s="41"/>
      <c r="B40" s="10" t="s">
        <v>34</v>
      </c>
      <c r="C40" s="11">
        <v>25</v>
      </c>
      <c r="D40" s="11">
        <v>1726877</v>
      </c>
      <c r="E40" s="11"/>
      <c r="F40" s="11"/>
      <c r="G40" s="11">
        <f t="shared" si="0"/>
        <v>1726877</v>
      </c>
    </row>
    <row r="41" spans="1:7" x14ac:dyDescent="0.35">
      <c r="A41" s="41"/>
      <c r="B41" s="10" t="s">
        <v>35</v>
      </c>
      <c r="C41" s="11">
        <v>8</v>
      </c>
      <c r="D41" s="11">
        <v>451997</v>
      </c>
      <c r="E41" s="11"/>
      <c r="F41" s="11"/>
      <c r="G41" s="11">
        <f t="shared" si="0"/>
        <v>451997</v>
      </c>
    </row>
    <row r="42" spans="1:7" x14ac:dyDescent="0.35">
      <c r="A42" s="41"/>
      <c r="B42" s="10" t="s">
        <v>36</v>
      </c>
      <c r="C42" s="11">
        <v>5</v>
      </c>
      <c r="D42" s="11">
        <v>117000</v>
      </c>
      <c r="E42" s="11"/>
      <c r="F42" s="11"/>
      <c r="G42" s="11">
        <f t="shared" si="0"/>
        <v>117000</v>
      </c>
    </row>
    <row r="43" spans="1:7" x14ac:dyDescent="0.35">
      <c r="A43" s="41"/>
      <c r="B43" s="10" t="s">
        <v>37</v>
      </c>
      <c r="C43" s="11">
        <v>9</v>
      </c>
      <c r="D43" s="11">
        <v>1182192</v>
      </c>
      <c r="E43" s="11">
        <v>3</v>
      </c>
      <c r="F43" s="11">
        <v>151072</v>
      </c>
      <c r="G43" s="11">
        <f t="shared" si="0"/>
        <v>1333264</v>
      </c>
    </row>
    <row r="44" spans="1:7" x14ac:dyDescent="0.35">
      <c r="A44" s="41"/>
      <c r="B44" s="10" t="s">
        <v>38</v>
      </c>
      <c r="C44" s="11">
        <v>15</v>
      </c>
      <c r="D44" s="11">
        <v>2640369</v>
      </c>
      <c r="E44" s="11"/>
      <c r="F44" s="11"/>
      <c r="G44" s="11">
        <f t="shared" si="0"/>
        <v>2640369</v>
      </c>
    </row>
    <row r="45" spans="1:7" x14ac:dyDescent="0.35">
      <c r="A45" s="41"/>
      <c r="B45" s="10" t="s">
        <v>39</v>
      </c>
      <c r="C45" s="11">
        <v>2</v>
      </c>
      <c r="D45" s="11">
        <v>122921</v>
      </c>
      <c r="E45" s="11"/>
      <c r="F45" s="11"/>
      <c r="G45" s="11">
        <f t="shared" si="0"/>
        <v>122921</v>
      </c>
    </row>
    <row r="46" spans="1:7" x14ac:dyDescent="0.35">
      <c r="A46" s="41"/>
      <c r="B46" s="10" t="s">
        <v>40</v>
      </c>
      <c r="C46" s="11">
        <v>5</v>
      </c>
      <c r="D46" s="11">
        <v>484830</v>
      </c>
      <c r="E46" s="11"/>
      <c r="F46" s="11"/>
      <c r="G46" s="11">
        <f t="shared" si="0"/>
        <v>484830</v>
      </c>
    </row>
    <row r="47" spans="1:7" s="1" customFormat="1" x14ac:dyDescent="0.35">
      <c r="A47" s="42" t="s">
        <v>354</v>
      </c>
      <c r="B47" s="42"/>
      <c r="C47" s="12">
        <f>SUM(C29:C46)</f>
        <v>127</v>
      </c>
      <c r="D47" s="12">
        <f>SUM(D29:D46)</f>
        <v>12000594</v>
      </c>
      <c r="E47" s="12">
        <f>SUM(E29:E46)</f>
        <v>8</v>
      </c>
      <c r="F47" s="12">
        <f>SUM(F29:F46)</f>
        <v>235366</v>
      </c>
      <c r="G47" s="12">
        <f t="shared" si="0"/>
        <v>12235960</v>
      </c>
    </row>
    <row r="48" spans="1:7" x14ac:dyDescent="0.35">
      <c r="A48" s="13" t="s">
        <v>41</v>
      </c>
      <c r="B48" s="13" t="s">
        <v>41</v>
      </c>
      <c r="C48" s="14">
        <v>12</v>
      </c>
      <c r="D48" s="14">
        <v>1323744</v>
      </c>
      <c r="E48" s="14">
        <v>19</v>
      </c>
      <c r="F48" s="14">
        <v>570536</v>
      </c>
      <c r="G48" s="14">
        <f t="shared" si="0"/>
        <v>1894280</v>
      </c>
    </row>
    <row r="49" spans="1:7" s="1" customFormat="1" x14ac:dyDescent="0.35">
      <c r="A49" s="43" t="s">
        <v>357</v>
      </c>
      <c r="B49" s="43"/>
      <c r="C49" s="15">
        <f>SUM(C48)</f>
        <v>12</v>
      </c>
      <c r="D49" s="15">
        <f>SUM(D48)</f>
        <v>1323744</v>
      </c>
      <c r="E49" s="15">
        <f>SUM(E48)</f>
        <v>19</v>
      </c>
      <c r="F49" s="15">
        <f>SUM(F48)</f>
        <v>570536</v>
      </c>
      <c r="G49" s="15">
        <f t="shared" si="0"/>
        <v>1894280</v>
      </c>
    </row>
    <row r="50" spans="1:7" x14ac:dyDescent="0.35">
      <c r="A50" s="44" t="s">
        <v>379</v>
      </c>
      <c r="B50" s="17" t="s">
        <v>42</v>
      </c>
      <c r="C50" s="18">
        <v>2</v>
      </c>
      <c r="D50" s="18">
        <v>187689</v>
      </c>
      <c r="E50" s="18"/>
      <c r="F50" s="18"/>
      <c r="G50" s="18">
        <f t="shared" si="0"/>
        <v>187689</v>
      </c>
    </row>
    <row r="51" spans="1:7" x14ac:dyDescent="0.35">
      <c r="A51" s="44"/>
      <c r="B51" s="17" t="s">
        <v>43</v>
      </c>
      <c r="C51" s="18">
        <v>1</v>
      </c>
      <c r="D51" s="18">
        <v>139796</v>
      </c>
      <c r="E51" s="18"/>
      <c r="F51" s="18"/>
      <c r="G51" s="18">
        <f t="shared" si="0"/>
        <v>139796</v>
      </c>
    </row>
    <row r="52" spans="1:7" x14ac:dyDescent="0.35">
      <c r="A52" s="44"/>
      <c r="B52" s="17" t="s">
        <v>44</v>
      </c>
      <c r="C52" s="18">
        <v>1</v>
      </c>
      <c r="D52" s="18">
        <v>20591</v>
      </c>
      <c r="E52" s="18">
        <v>1</v>
      </c>
      <c r="F52" s="18">
        <v>228142</v>
      </c>
      <c r="G52" s="18">
        <f t="shared" si="0"/>
        <v>248733</v>
      </c>
    </row>
    <row r="53" spans="1:7" x14ac:dyDescent="0.35">
      <c r="A53" s="44"/>
      <c r="B53" s="17" t="s">
        <v>45</v>
      </c>
      <c r="C53" s="18">
        <v>7</v>
      </c>
      <c r="D53" s="18">
        <v>806045</v>
      </c>
      <c r="E53" s="18"/>
      <c r="F53" s="18"/>
      <c r="G53" s="18">
        <f t="shared" si="0"/>
        <v>806045</v>
      </c>
    </row>
    <row r="54" spans="1:7" x14ac:dyDescent="0.35">
      <c r="A54" s="44"/>
      <c r="B54" s="17" t="s">
        <v>46</v>
      </c>
      <c r="C54" s="18">
        <v>3</v>
      </c>
      <c r="D54" s="18">
        <v>99841</v>
      </c>
      <c r="E54" s="18"/>
      <c r="F54" s="18"/>
      <c r="G54" s="18">
        <f t="shared" si="0"/>
        <v>99841</v>
      </c>
    </row>
    <row r="55" spans="1:7" x14ac:dyDescent="0.35">
      <c r="A55" s="44"/>
      <c r="B55" s="17" t="s">
        <v>47</v>
      </c>
      <c r="C55" s="18">
        <v>6</v>
      </c>
      <c r="D55" s="18">
        <v>2618028</v>
      </c>
      <c r="E55" s="18">
        <v>2</v>
      </c>
      <c r="F55" s="18">
        <v>403908</v>
      </c>
      <c r="G55" s="18">
        <f t="shared" si="0"/>
        <v>3021936</v>
      </c>
    </row>
    <row r="56" spans="1:7" x14ac:dyDescent="0.35">
      <c r="A56" s="44"/>
      <c r="B56" s="17" t="s">
        <v>48</v>
      </c>
      <c r="C56" s="18">
        <v>1</v>
      </c>
      <c r="D56" s="18">
        <v>770</v>
      </c>
      <c r="E56" s="18"/>
      <c r="F56" s="18"/>
      <c r="G56" s="18">
        <f t="shared" si="0"/>
        <v>770</v>
      </c>
    </row>
    <row r="57" spans="1:7" x14ac:dyDescent="0.35">
      <c r="A57" s="44"/>
      <c r="B57" s="17" t="s">
        <v>49</v>
      </c>
      <c r="C57" s="18">
        <v>4</v>
      </c>
      <c r="D57" s="18">
        <v>77648</v>
      </c>
      <c r="E57" s="18">
        <v>3</v>
      </c>
      <c r="F57" s="18">
        <v>416315</v>
      </c>
      <c r="G57" s="18">
        <f t="shared" si="0"/>
        <v>493963</v>
      </c>
    </row>
    <row r="58" spans="1:7" x14ac:dyDescent="0.35">
      <c r="A58" s="44"/>
      <c r="B58" s="17" t="s">
        <v>50</v>
      </c>
      <c r="C58" s="18">
        <v>1</v>
      </c>
      <c r="D58" s="18">
        <v>52547</v>
      </c>
      <c r="E58" s="18"/>
      <c r="F58" s="18"/>
      <c r="G58" s="18">
        <f t="shared" si="0"/>
        <v>52547</v>
      </c>
    </row>
    <row r="59" spans="1:7" x14ac:dyDescent="0.35">
      <c r="A59" s="44"/>
      <c r="B59" s="17" t="s">
        <v>51</v>
      </c>
      <c r="C59" s="18">
        <v>1</v>
      </c>
      <c r="D59" s="18">
        <v>47379</v>
      </c>
      <c r="E59" s="18"/>
      <c r="F59" s="18"/>
      <c r="G59" s="18">
        <f t="shared" si="0"/>
        <v>47379</v>
      </c>
    </row>
    <row r="60" spans="1:7" x14ac:dyDescent="0.35">
      <c r="A60" s="44"/>
      <c r="B60" s="17" t="s">
        <v>52</v>
      </c>
      <c r="C60" s="18">
        <v>5</v>
      </c>
      <c r="D60" s="18">
        <v>292438</v>
      </c>
      <c r="E60" s="18">
        <v>1</v>
      </c>
      <c r="F60" s="18">
        <v>369923</v>
      </c>
      <c r="G60" s="18">
        <f t="shared" si="0"/>
        <v>662361</v>
      </c>
    </row>
    <row r="61" spans="1:7" x14ac:dyDescent="0.35">
      <c r="A61" s="44"/>
      <c r="B61" s="17" t="s">
        <v>53</v>
      </c>
      <c r="C61" s="18">
        <v>1</v>
      </c>
      <c r="D61" s="18">
        <v>872469</v>
      </c>
      <c r="E61" s="18">
        <v>1</v>
      </c>
      <c r="F61" s="18">
        <v>314888</v>
      </c>
      <c r="G61" s="18">
        <f t="shared" si="0"/>
        <v>1187357</v>
      </c>
    </row>
    <row r="62" spans="1:7" x14ac:dyDescent="0.35">
      <c r="A62" s="44"/>
      <c r="B62" s="17" t="s">
        <v>54</v>
      </c>
      <c r="C62" s="18">
        <v>5</v>
      </c>
      <c r="D62" s="18">
        <v>324853</v>
      </c>
      <c r="E62" s="18"/>
      <c r="F62" s="18"/>
      <c r="G62" s="18">
        <f t="shared" si="0"/>
        <v>324853</v>
      </c>
    </row>
    <row r="63" spans="1:7" x14ac:dyDescent="0.35">
      <c r="A63" s="44"/>
      <c r="B63" s="17" t="s">
        <v>55</v>
      </c>
      <c r="C63" s="18">
        <v>2</v>
      </c>
      <c r="D63" s="18">
        <v>88424</v>
      </c>
      <c r="E63" s="18"/>
      <c r="F63" s="18"/>
      <c r="G63" s="18">
        <f t="shared" si="0"/>
        <v>88424</v>
      </c>
    </row>
    <row r="64" spans="1:7" s="1" customFormat="1" x14ac:dyDescent="0.35">
      <c r="A64" s="45" t="s">
        <v>358</v>
      </c>
      <c r="B64" s="45"/>
      <c r="C64" s="19">
        <f>SUM(C50:C63)</f>
        <v>40</v>
      </c>
      <c r="D64" s="19">
        <f>SUM(D50:D63)</f>
        <v>5628518</v>
      </c>
      <c r="E64" s="19">
        <f>SUM(E50:E63)</f>
        <v>8</v>
      </c>
      <c r="F64" s="19">
        <f>SUM(F50:F63)</f>
        <v>1733176</v>
      </c>
      <c r="G64" s="19">
        <f t="shared" si="0"/>
        <v>7361694</v>
      </c>
    </row>
    <row r="65" spans="1:7" x14ac:dyDescent="0.35">
      <c r="A65" s="46" t="s">
        <v>380</v>
      </c>
      <c r="B65" s="21" t="s">
        <v>56</v>
      </c>
      <c r="C65" s="22">
        <v>13</v>
      </c>
      <c r="D65" s="22">
        <v>598095</v>
      </c>
      <c r="E65" s="22"/>
      <c r="F65" s="22"/>
      <c r="G65" s="22">
        <f t="shared" si="0"/>
        <v>598095</v>
      </c>
    </row>
    <row r="66" spans="1:7" x14ac:dyDescent="0.35">
      <c r="A66" s="46"/>
      <c r="B66" s="21" t="s">
        <v>57</v>
      </c>
      <c r="C66" s="22">
        <v>7</v>
      </c>
      <c r="D66" s="22">
        <v>764624</v>
      </c>
      <c r="E66" s="22"/>
      <c r="F66" s="22"/>
      <c r="G66" s="22">
        <f t="shared" si="0"/>
        <v>764624</v>
      </c>
    </row>
    <row r="67" spans="1:7" x14ac:dyDescent="0.35">
      <c r="A67" s="46"/>
      <c r="B67" s="21" t="s">
        <v>58</v>
      </c>
      <c r="C67" s="22">
        <v>8</v>
      </c>
      <c r="D67" s="22">
        <v>480635</v>
      </c>
      <c r="E67" s="22"/>
      <c r="F67" s="22"/>
      <c r="G67" s="22">
        <f t="shared" si="0"/>
        <v>480635</v>
      </c>
    </row>
    <row r="68" spans="1:7" x14ac:dyDescent="0.35">
      <c r="A68" s="46"/>
      <c r="B68" s="21" t="s">
        <v>59</v>
      </c>
      <c r="C68" s="22">
        <v>12</v>
      </c>
      <c r="D68" s="22">
        <v>549083</v>
      </c>
      <c r="E68" s="22"/>
      <c r="F68" s="22"/>
      <c r="G68" s="22">
        <f t="shared" si="0"/>
        <v>549083</v>
      </c>
    </row>
    <row r="69" spans="1:7" x14ac:dyDescent="0.35">
      <c r="A69" s="46"/>
      <c r="B69" s="21" t="s">
        <v>60</v>
      </c>
      <c r="C69" s="22">
        <v>1</v>
      </c>
      <c r="D69" s="22">
        <v>50920</v>
      </c>
      <c r="E69" s="22">
        <v>3</v>
      </c>
      <c r="F69" s="22">
        <v>162045</v>
      </c>
      <c r="G69" s="22">
        <f t="shared" si="0"/>
        <v>212965</v>
      </c>
    </row>
    <row r="70" spans="1:7" x14ac:dyDescent="0.35">
      <c r="A70" s="46"/>
      <c r="B70" s="21" t="s">
        <v>61</v>
      </c>
      <c r="C70" s="22">
        <v>31</v>
      </c>
      <c r="D70" s="22">
        <v>1519316</v>
      </c>
      <c r="E70" s="22">
        <v>2</v>
      </c>
      <c r="F70" s="22">
        <v>67630</v>
      </c>
      <c r="G70" s="22">
        <f t="shared" ref="G70:G133" si="1">D70+F70</f>
        <v>1586946</v>
      </c>
    </row>
    <row r="71" spans="1:7" x14ac:dyDescent="0.35">
      <c r="A71" s="46"/>
      <c r="B71" s="21" t="s">
        <v>62</v>
      </c>
      <c r="C71" s="22">
        <v>14</v>
      </c>
      <c r="D71" s="22">
        <v>831798</v>
      </c>
      <c r="E71" s="22">
        <v>2</v>
      </c>
      <c r="F71" s="22">
        <v>43336</v>
      </c>
      <c r="G71" s="22">
        <f t="shared" si="1"/>
        <v>875134</v>
      </c>
    </row>
    <row r="72" spans="1:7" x14ac:dyDescent="0.35">
      <c r="A72" s="46"/>
      <c r="B72" s="21" t="s">
        <v>63</v>
      </c>
      <c r="C72" s="22">
        <v>14</v>
      </c>
      <c r="D72" s="22">
        <v>404798</v>
      </c>
      <c r="E72" s="22">
        <v>1</v>
      </c>
      <c r="F72" s="22">
        <v>24757</v>
      </c>
      <c r="G72" s="22">
        <f t="shared" si="1"/>
        <v>429555</v>
      </c>
    </row>
    <row r="73" spans="1:7" x14ac:dyDescent="0.35">
      <c r="A73" s="46"/>
      <c r="B73" s="21" t="s">
        <v>64</v>
      </c>
      <c r="C73" s="22">
        <v>10</v>
      </c>
      <c r="D73" s="22">
        <v>559244</v>
      </c>
      <c r="E73" s="22"/>
      <c r="F73" s="22"/>
      <c r="G73" s="22">
        <f t="shared" si="1"/>
        <v>559244</v>
      </c>
    </row>
    <row r="74" spans="1:7" x14ac:dyDescent="0.35">
      <c r="A74" s="46"/>
      <c r="B74" s="21" t="s">
        <v>65</v>
      </c>
      <c r="C74" s="22">
        <v>5</v>
      </c>
      <c r="D74" s="22">
        <v>492708</v>
      </c>
      <c r="E74" s="22">
        <v>5</v>
      </c>
      <c r="F74" s="22">
        <v>75077</v>
      </c>
      <c r="G74" s="22">
        <f t="shared" si="1"/>
        <v>567785</v>
      </c>
    </row>
    <row r="75" spans="1:7" x14ac:dyDescent="0.35">
      <c r="A75" s="46"/>
      <c r="B75" s="21" t="s">
        <v>66</v>
      </c>
      <c r="C75" s="22">
        <v>7</v>
      </c>
      <c r="D75" s="22">
        <v>632760</v>
      </c>
      <c r="E75" s="22">
        <v>1</v>
      </c>
      <c r="F75" s="22">
        <v>6651</v>
      </c>
      <c r="G75" s="22">
        <f t="shared" si="1"/>
        <v>639411</v>
      </c>
    </row>
    <row r="76" spans="1:7" x14ac:dyDescent="0.35">
      <c r="A76" s="46"/>
      <c r="B76" s="21" t="s">
        <v>67</v>
      </c>
      <c r="C76" s="22">
        <v>2</v>
      </c>
      <c r="D76" s="22">
        <v>6646978</v>
      </c>
      <c r="E76" s="22">
        <v>1</v>
      </c>
      <c r="F76" s="22">
        <v>123897</v>
      </c>
      <c r="G76" s="22">
        <f t="shared" si="1"/>
        <v>6770875</v>
      </c>
    </row>
    <row r="77" spans="1:7" x14ac:dyDescent="0.35">
      <c r="A77" s="46"/>
      <c r="B77" s="21" t="s">
        <v>68</v>
      </c>
      <c r="C77" s="22">
        <v>3</v>
      </c>
      <c r="D77" s="22">
        <v>22251</v>
      </c>
      <c r="E77" s="22"/>
      <c r="F77" s="22"/>
      <c r="G77" s="22">
        <f t="shared" si="1"/>
        <v>22251</v>
      </c>
    </row>
    <row r="78" spans="1:7" x14ac:dyDescent="0.35">
      <c r="A78" s="46"/>
      <c r="B78" s="21" t="s">
        <v>69</v>
      </c>
      <c r="C78" s="22">
        <v>4</v>
      </c>
      <c r="D78" s="22">
        <v>1039470</v>
      </c>
      <c r="E78" s="22"/>
      <c r="F78" s="22"/>
      <c r="G78" s="22">
        <f t="shared" si="1"/>
        <v>1039470</v>
      </c>
    </row>
    <row r="79" spans="1:7" x14ac:dyDescent="0.35">
      <c r="A79" s="46"/>
      <c r="B79" s="21" t="s">
        <v>70</v>
      </c>
      <c r="C79" s="22">
        <v>18</v>
      </c>
      <c r="D79" s="22">
        <v>714484</v>
      </c>
      <c r="E79" s="22"/>
      <c r="F79" s="22"/>
      <c r="G79" s="22">
        <f t="shared" si="1"/>
        <v>714484</v>
      </c>
    </row>
    <row r="80" spans="1:7" x14ac:dyDescent="0.35">
      <c r="A80" s="46"/>
      <c r="B80" s="21" t="s">
        <v>71</v>
      </c>
      <c r="C80" s="22">
        <v>9</v>
      </c>
      <c r="D80" s="22">
        <v>219887</v>
      </c>
      <c r="E80" s="22"/>
      <c r="F80" s="22"/>
      <c r="G80" s="22">
        <f t="shared" si="1"/>
        <v>219887</v>
      </c>
    </row>
    <row r="81" spans="1:7" s="1" customFormat="1" x14ac:dyDescent="0.35">
      <c r="A81" s="47" t="s">
        <v>359</v>
      </c>
      <c r="B81" s="47"/>
      <c r="C81" s="24">
        <f>SUM(C65:C80)</f>
        <v>158</v>
      </c>
      <c r="D81" s="24">
        <f>SUM(D65:D80)</f>
        <v>15527051</v>
      </c>
      <c r="E81" s="24">
        <f>SUM(E65:E80)</f>
        <v>15</v>
      </c>
      <c r="F81" s="24">
        <f>SUM(F65:F80)</f>
        <v>503393</v>
      </c>
      <c r="G81" s="24">
        <f t="shared" si="1"/>
        <v>16030444</v>
      </c>
    </row>
    <row r="82" spans="1:7" x14ac:dyDescent="0.35">
      <c r="A82" s="48" t="s">
        <v>381</v>
      </c>
      <c r="B82" s="25" t="s">
        <v>72</v>
      </c>
      <c r="C82" s="26">
        <v>11</v>
      </c>
      <c r="D82" s="26">
        <v>1029100</v>
      </c>
      <c r="E82" s="26"/>
      <c r="F82" s="26"/>
      <c r="G82" s="26">
        <f t="shared" si="1"/>
        <v>1029100</v>
      </c>
    </row>
    <row r="83" spans="1:7" x14ac:dyDescent="0.35">
      <c r="A83" s="48"/>
      <c r="B83" s="25" t="s">
        <v>73</v>
      </c>
      <c r="C83" s="26">
        <v>1</v>
      </c>
      <c r="D83" s="26">
        <v>213649</v>
      </c>
      <c r="E83" s="26"/>
      <c r="F83" s="26"/>
      <c r="G83" s="26">
        <f t="shared" si="1"/>
        <v>213649</v>
      </c>
    </row>
    <row r="84" spans="1:7" x14ac:dyDescent="0.35">
      <c r="A84" s="48"/>
      <c r="B84" s="25" t="s">
        <v>74</v>
      </c>
      <c r="C84" s="26">
        <v>22</v>
      </c>
      <c r="D84" s="26">
        <v>866264</v>
      </c>
      <c r="E84" s="26">
        <v>1</v>
      </c>
      <c r="F84" s="26">
        <v>47536</v>
      </c>
      <c r="G84" s="26">
        <f t="shared" si="1"/>
        <v>913800</v>
      </c>
    </row>
    <row r="85" spans="1:7" x14ac:dyDescent="0.35">
      <c r="A85" s="48"/>
      <c r="B85" s="25" t="s">
        <v>75</v>
      </c>
      <c r="C85" s="26">
        <v>42</v>
      </c>
      <c r="D85" s="26">
        <v>2885308</v>
      </c>
      <c r="E85" s="26">
        <v>1</v>
      </c>
      <c r="F85" s="26">
        <v>34272</v>
      </c>
      <c r="G85" s="26">
        <f t="shared" si="1"/>
        <v>2919580</v>
      </c>
    </row>
    <row r="86" spans="1:7" x14ac:dyDescent="0.35">
      <c r="A86" s="48"/>
      <c r="B86" s="25" t="s">
        <v>76</v>
      </c>
      <c r="C86" s="26">
        <v>125</v>
      </c>
      <c r="D86" s="26">
        <v>6739050</v>
      </c>
      <c r="E86" s="26">
        <v>1</v>
      </c>
      <c r="F86" s="26">
        <v>23930</v>
      </c>
      <c r="G86" s="26">
        <f t="shared" si="1"/>
        <v>6762980</v>
      </c>
    </row>
    <row r="87" spans="1:7" x14ac:dyDescent="0.35">
      <c r="A87" s="48"/>
      <c r="B87" s="25" t="s">
        <v>77</v>
      </c>
      <c r="C87" s="26">
        <v>14</v>
      </c>
      <c r="D87" s="26">
        <v>533472</v>
      </c>
      <c r="E87" s="26">
        <v>1</v>
      </c>
      <c r="F87" s="26">
        <v>33629</v>
      </c>
      <c r="G87" s="26">
        <f t="shared" si="1"/>
        <v>567101</v>
      </c>
    </row>
    <row r="88" spans="1:7" x14ac:dyDescent="0.35">
      <c r="A88" s="48"/>
      <c r="B88" s="25" t="s">
        <v>78</v>
      </c>
      <c r="C88" s="26">
        <v>1</v>
      </c>
      <c r="D88" s="26">
        <v>7615</v>
      </c>
      <c r="E88" s="26"/>
      <c r="F88" s="26"/>
      <c r="G88" s="26">
        <f t="shared" si="1"/>
        <v>7615</v>
      </c>
    </row>
    <row r="89" spans="1:7" x14ac:dyDescent="0.35">
      <c r="A89" s="48"/>
      <c r="B89" s="25" t="s">
        <v>79</v>
      </c>
      <c r="C89" s="26">
        <v>11</v>
      </c>
      <c r="D89" s="26">
        <v>306640</v>
      </c>
      <c r="E89" s="26"/>
      <c r="F89" s="26"/>
      <c r="G89" s="26">
        <f t="shared" si="1"/>
        <v>306640</v>
      </c>
    </row>
    <row r="90" spans="1:7" x14ac:dyDescent="0.35">
      <c r="A90" s="48"/>
      <c r="B90" s="25" t="s">
        <v>80</v>
      </c>
      <c r="C90" s="26">
        <v>30</v>
      </c>
      <c r="D90" s="26">
        <v>1231850</v>
      </c>
      <c r="E90" s="26">
        <v>1</v>
      </c>
      <c r="F90" s="26">
        <v>39122</v>
      </c>
      <c r="G90" s="26">
        <f t="shared" si="1"/>
        <v>1270972</v>
      </c>
    </row>
    <row r="91" spans="1:7" x14ac:dyDescent="0.35">
      <c r="A91" s="48"/>
      <c r="B91" s="25" t="s">
        <v>81</v>
      </c>
      <c r="C91" s="26">
        <v>12</v>
      </c>
      <c r="D91" s="26">
        <v>831106</v>
      </c>
      <c r="E91" s="26">
        <v>1</v>
      </c>
      <c r="F91" s="26">
        <v>77195</v>
      </c>
      <c r="G91" s="26">
        <f t="shared" si="1"/>
        <v>908301</v>
      </c>
    </row>
    <row r="92" spans="1:7" x14ac:dyDescent="0.35">
      <c r="A92" s="48"/>
      <c r="B92" s="25" t="s">
        <v>82</v>
      </c>
      <c r="C92" s="26">
        <v>4</v>
      </c>
      <c r="D92" s="26">
        <v>938117</v>
      </c>
      <c r="E92" s="26">
        <v>1</v>
      </c>
      <c r="F92" s="26">
        <v>7333</v>
      </c>
      <c r="G92" s="26">
        <f t="shared" si="1"/>
        <v>945450</v>
      </c>
    </row>
    <row r="93" spans="1:7" x14ac:dyDescent="0.35">
      <c r="A93" s="48"/>
      <c r="B93" s="25" t="s">
        <v>83</v>
      </c>
      <c r="C93" s="26">
        <v>4</v>
      </c>
      <c r="D93" s="26">
        <v>354512</v>
      </c>
      <c r="E93" s="26">
        <v>1</v>
      </c>
      <c r="F93" s="26">
        <v>22584</v>
      </c>
      <c r="G93" s="26">
        <f t="shared" si="1"/>
        <v>377096</v>
      </c>
    </row>
    <row r="94" spans="1:7" x14ac:dyDescent="0.35">
      <c r="A94" s="48"/>
      <c r="B94" s="25" t="s">
        <v>84</v>
      </c>
      <c r="C94" s="26">
        <v>8</v>
      </c>
      <c r="D94" s="26">
        <v>651080</v>
      </c>
      <c r="E94" s="26"/>
      <c r="F94" s="26"/>
      <c r="G94" s="26">
        <f t="shared" si="1"/>
        <v>651080</v>
      </c>
    </row>
    <row r="95" spans="1:7" x14ac:dyDescent="0.35">
      <c r="A95" s="48"/>
      <c r="B95" s="25" t="s">
        <v>85</v>
      </c>
      <c r="C95" s="26">
        <v>157</v>
      </c>
      <c r="D95" s="26">
        <v>6481605</v>
      </c>
      <c r="E95" s="26">
        <v>29</v>
      </c>
      <c r="F95" s="26">
        <v>692730</v>
      </c>
      <c r="G95" s="26">
        <f t="shared" si="1"/>
        <v>7174335</v>
      </c>
    </row>
    <row r="96" spans="1:7" x14ac:dyDescent="0.35">
      <c r="A96" s="48"/>
      <c r="B96" s="25" t="s">
        <v>86</v>
      </c>
      <c r="C96" s="26">
        <v>1</v>
      </c>
      <c r="D96" s="26">
        <v>29008</v>
      </c>
      <c r="E96" s="26"/>
      <c r="F96" s="26"/>
      <c r="G96" s="26">
        <f t="shared" si="1"/>
        <v>29008</v>
      </c>
    </row>
    <row r="97" spans="1:7" x14ac:dyDescent="0.35">
      <c r="A97" s="48"/>
      <c r="B97" s="25" t="s">
        <v>87</v>
      </c>
      <c r="C97" s="26">
        <v>44</v>
      </c>
      <c r="D97" s="26">
        <v>3052577</v>
      </c>
      <c r="E97" s="26"/>
      <c r="F97" s="26"/>
      <c r="G97" s="26">
        <f t="shared" si="1"/>
        <v>3052577</v>
      </c>
    </row>
    <row r="98" spans="1:7" x14ac:dyDescent="0.35">
      <c r="A98" s="48"/>
      <c r="B98" s="25" t="s">
        <v>88</v>
      </c>
      <c r="C98" s="26">
        <v>10</v>
      </c>
      <c r="D98" s="26">
        <v>162994</v>
      </c>
      <c r="E98" s="26"/>
      <c r="F98" s="26"/>
      <c r="G98" s="26">
        <f t="shared" si="1"/>
        <v>162994</v>
      </c>
    </row>
    <row r="99" spans="1:7" x14ac:dyDescent="0.35">
      <c r="A99" s="48"/>
      <c r="B99" s="25" t="s">
        <v>89</v>
      </c>
      <c r="C99" s="26">
        <v>53</v>
      </c>
      <c r="D99" s="26">
        <v>2701381</v>
      </c>
      <c r="E99" s="26"/>
      <c r="F99" s="26"/>
      <c r="G99" s="26">
        <f t="shared" si="1"/>
        <v>2701381</v>
      </c>
    </row>
    <row r="100" spans="1:7" x14ac:dyDescent="0.35">
      <c r="A100" s="48"/>
      <c r="B100" s="25" t="s">
        <v>90</v>
      </c>
      <c r="C100" s="26">
        <v>24</v>
      </c>
      <c r="D100" s="26">
        <v>1080978</v>
      </c>
      <c r="E100" s="26"/>
      <c r="F100" s="26"/>
      <c r="G100" s="26">
        <f t="shared" si="1"/>
        <v>1080978</v>
      </c>
    </row>
    <row r="101" spans="1:7" x14ac:dyDescent="0.35">
      <c r="A101" s="48"/>
      <c r="B101" s="25" t="s">
        <v>91</v>
      </c>
      <c r="C101" s="26">
        <v>5</v>
      </c>
      <c r="D101" s="26">
        <v>494729</v>
      </c>
      <c r="E101" s="26"/>
      <c r="F101" s="26"/>
      <c r="G101" s="26">
        <f t="shared" si="1"/>
        <v>494729</v>
      </c>
    </row>
    <row r="102" spans="1:7" x14ac:dyDescent="0.35">
      <c r="A102" s="48"/>
      <c r="B102" s="25" t="s">
        <v>92</v>
      </c>
      <c r="C102" s="26">
        <v>39</v>
      </c>
      <c r="D102" s="26">
        <v>4141647</v>
      </c>
      <c r="E102" s="26"/>
      <c r="F102" s="26"/>
      <c r="G102" s="26">
        <f t="shared" si="1"/>
        <v>4141647</v>
      </c>
    </row>
    <row r="103" spans="1:7" x14ac:dyDescent="0.35">
      <c r="A103" s="48"/>
      <c r="B103" s="25" t="s">
        <v>93</v>
      </c>
      <c r="C103" s="26">
        <v>31</v>
      </c>
      <c r="D103" s="26">
        <v>2107267</v>
      </c>
      <c r="E103" s="26"/>
      <c r="F103" s="26"/>
      <c r="G103" s="26">
        <f t="shared" si="1"/>
        <v>2107267</v>
      </c>
    </row>
    <row r="104" spans="1:7" x14ac:dyDescent="0.35">
      <c r="A104" s="48"/>
      <c r="B104" s="25" t="s">
        <v>94</v>
      </c>
      <c r="C104" s="26">
        <v>96</v>
      </c>
      <c r="D104" s="26">
        <v>7394422</v>
      </c>
      <c r="E104" s="26">
        <v>2</v>
      </c>
      <c r="F104" s="26">
        <v>49740</v>
      </c>
      <c r="G104" s="26">
        <f t="shared" si="1"/>
        <v>7444162</v>
      </c>
    </row>
    <row r="105" spans="1:7" x14ac:dyDescent="0.35">
      <c r="A105" s="48"/>
      <c r="B105" s="25" t="s">
        <v>95</v>
      </c>
      <c r="C105" s="26">
        <v>134</v>
      </c>
      <c r="D105" s="26">
        <v>4826251</v>
      </c>
      <c r="E105" s="26">
        <v>46</v>
      </c>
      <c r="F105" s="26">
        <v>1322036</v>
      </c>
      <c r="G105" s="26">
        <f t="shared" si="1"/>
        <v>6148287</v>
      </c>
    </row>
    <row r="106" spans="1:7" x14ac:dyDescent="0.35">
      <c r="A106" s="48"/>
      <c r="B106" s="25" t="s">
        <v>96</v>
      </c>
      <c r="C106" s="26">
        <v>35</v>
      </c>
      <c r="D106" s="26">
        <v>1046448</v>
      </c>
      <c r="E106" s="26">
        <v>2</v>
      </c>
      <c r="F106" s="26">
        <v>52875</v>
      </c>
      <c r="G106" s="26">
        <f t="shared" si="1"/>
        <v>1099323</v>
      </c>
    </row>
    <row r="107" spans="1:7" s="1" customFormat="1" x14ac:dyDescent="0.35">
      <c r="A107" s="49" t="s">
        <v>360</v>
      </c>
      <c r="B107" s="49"/>
      <c r="C107" s="27">
        <f>SUM(C82:C106)</f>
        <v>914</v>
      </c>
      <c r="D107" s="27">
        <f>SUM(D82:D106)</f>
        <v>50107070</v>
      </c>
      <c r="E107" s="27">
        <f>SUM(E82:E106)</f>
        <v>87</v>
      </c>
      <c r="F107" s="27">
        <f>SUM(F82:F106)</f>
        <v>2402982</v>
      </c>
      <c r="G107" s="27">
        <f t="shared" si="1"/>
        <v>52510052</v>
      </c>
    </row>
    <row r="108" spans="1:7" x14ac:dyDescent="0.35">
      <c r="A108" s="50" t="s">
        <v>392</v>
      </c>
      <c r="B108" s="28" t="s">
        <v>97</v>
      </c>
      <c r="C108" s="29"/>
      <c r="D108" s="29"/>
      <c r="E108" s="29">
        <v>1</v>
      </c>
      <c r="F108" s="29">
        <v>63842</v>
      </c>
      <c r="G108" s="29">
        <f t="shared" si="1"/>
        <v>63842</v>
      </c>
    </row>
    <row r="109" spans="1:7" x14ac:dyDescent="0.35">
      <c r="A109" s="50"/>
      <c r="B109" s="28" t="s">
        <v>98</v>
      </c>
      <c r="C109" s="29">
        <v>1</v>
      </c>
      <c r="D109" s="29">
        <v>283454</v>
      </c>
      <c r="E109" s="29"/>
      <c r="F109" s="29"/>
      <c r="G109" s="29">
        <f t="shared" si="1"/>
        <v>283454</v>
      </c>
    </row>
    <row r="110" spans="1:7" x14ac:dyDescent="0.35">
      <c r="A110" s="50"/>
      <c r="B110" s="28" t="s">
        <v>99</v>
      </c>
      <c r="C110" s="29">
        <v>22</v>
      </c>
      <c r="D110" s="29">
        <v>911318</v>
      </c>
      <c r="E110" s="29">
        <v>2</v>
      </c>
      <c r="F110" s="29">
        <v>150958</v>
      </c>
      <c r="G110" s="29">
        <f t="shared" si="1"/>
        <v>1062276</v>
      </c>
    </row>
    <row r="111" spans="1:7" x14ac:dyDescent="0.35">
      <c r="A111" s="50"/>
      <c r="B111" s="28" t="s">
        <v>100</v>
      </c>
      <c r="C111" s="29">
        <v>1</v>
      </c>
      <c r="D111" s="29">
        <v>871543</v>
      </c>
      <c r="E111" s="29">
        <v>3</v>
      </c>
      <c r="F111" s="29">
        <v>28980</v>
      </c>
      <c r="G111" s="29">
        <f t="shared" si="1"/>
        <v>900523</v>
      </c>
    </row>
    <row r="112" spans="1:7" x14ac:dyDescent="0.35">
      <c r="A112" s="50"/>
      <c r="B112" s="28" t="s">
        <v>101</v>
      </c>
      <c r="C112" s="29">
        <v>6</v>
      </c>
      <c r="D112" s="29">
        <v>306561</v>
      </c>
      <c r="E112" s="29"/>
      <c r="F112" s="29"/>
      <c r="G112" s="29">
        <f t="shared" si="1"/>
        <v>306561</v>
      </c>
    </row>
    <row r="113" spans="1:7" x14ac:dyDescent="0.35">
      <c r="A113" s="50"/>
      <c r="B113" s="28" t="s">
        <v>102</v>
      </c>
      <c r="C113" s="29">
        <v>10</v>
      </c>
      <c r="D113" s="29">
        <v>325876</v>
      </c>
      <c r="E113" s="29"/>
      <c r="F113" s="29"/>
      <c r="G113" s="29">
        <f t="shared" si="1"/>
        <v>325876</v>
      </c>
    </row>
    <row r="114" spans="1:7" x14ac:dyDescent="0.35">
      <c r="A114" s="50"/>
      <c r="B114" s="28" t="s">
        <v>103</v>
      </c>
      <c r="C114" s="29">
        <v>1</v>
      </c>
      <c r="D114" s="29">
        <v>25458</v>
      </c>
      <c r="E114" s="29"/>
      <c r="F114" s="29"/>
      <c r="G114" s="29">
        <f t="shared" si="1"/>
        <v>25458</v>
      </c>
    </row>
    <row r="115" spans="1:7" x14ac:dyDescent="0.35">
      <c r="A115" s="50"/>
      <c r="B115" s="28" t="s">
        <v>104</v>
      </c>
      <c r="C115" s="29">
        <v>1</v>
      </c>
      <c r="D115" s="29">
        <v>50692</v>
      </c>
      <c r="E115" s="29"/>
      <c r="F115" s="29"/>
      <c r="G115" s="29">
        <f t="shared" si="1"/>
        <v>50692</v>
      </c>
    </row>
    <row r="116" spans="1:7" x14ac:dyDescent="0.35">
      <c r="A116" s="50"/>
      <c r="B116" s="28" t="s">
        <v>105</v>
      </c>
      <c r="C116" s="29">
        <v>4</v>
      </c>
      <c r="D116" s="29">
        <v>144290</v>
      </c>
      <c r="E116" s="29"/>
      <c r="F116" s="29"/>
      <c r="G116" s="29">
        <f t="shared" si="1"/>
        <v>144290</v>
      </c>
    </row>
    <row r="117" spans="1:7" x14ac:dyDescent="0.35">
      <c r="A117" s="50"/>
      <c r="B117" s="28" t="s">
        <v>106</v>
      </c>
      <c r="C117" s="29">
        <v>4</v>
      </c>
      <c r="D117" s="29">
        <v>227318</v>
      </c>
      <c r="E117" s="29">
        <v>2</v>
      </c>
      <c r="F117" s="29">
        <v>64999</v>
      </c>
      <c r="G117" s="29">
        <f t="shared" si="1"/>
        <v>292317</v>
      </c>
    </row>
    <row r="118" spans="1:7" x14ac:dyDescent="0.35">
      <c r="A118" s="50"/>
      <c r="B118" s="28" t="s">
        <v>107</v>
      </c>
      <c r="C118" s="29">
        <v>6</v>
      </c>
      <c r="D118" s="29">
        <v>48834</v>
      </c>
      <c r="E118" s="29">
        <v>1</v>
      </c>
      <c r="F118" s="29">
        <v>63831</v>
      </c>
      <c r="G118" s="29">
        <f t="shared" si="1"/>
        <v>112665</v>
      </c>
    </row>
    <row r="119" spans="1:7" x14ac:dyDescent="0.35">
      <c r="A119" s="50"/>
      <c r="B119" s="28" t="s">
        <v>108</v>
      </c>
      <c r="C119" s="29">
        <v>4</v>
      </c>
      <c r="D119" s="29">
        <v>117605</v>
      </c>
      <c r="E119" s="29"/>
      <c r="F119" s="29"/>
      <c r="G119" s="29">
        <f t="shared" si="1"/>
        <v>117605</v>
      </c>
    </row>
    <row r="120" spans="1:7" x14ac:dyDescent="0.35">
      <c r="A120" s="50"/>
      <c r="B120" s="28" t="s">
        <v>109</v>
      </c>
      <c r="C120" s="29">
        <v>10</v>
      </c>
      <c r="D120" s="29">
        <v>645235</v>
      </c>
      <c r="E120" s="29"/>
      <c r="F120" s="29"/>
      <c r="G120" s="29">
        <f t="shared" si="1"/>
        <v>645235</v>
      </c>
    </row>
    <row r="121" spans="1:7" x14ac:dyDescent="0.35">
      <c r="A121" s="50"/>
      <c r="B121" s="28" t="s">
        <v>110</v>
      </c>
      <c r="C121" s="29">
        <v>2</v>
      </c>
      <c r="D121" s="29">
        <v>14581</v>
      </c>
      <c r="E121" s="29"/>
      <c r="F121" s="29"/>
      <c r="G121" s="29">
        <f t="shared" si="1"/>
        <v>14581</v>
      </c>
    </row>
    <row r="122" spans="1:7" x14ac:dyDescent="0.35">
      <c r="A122" s="50"/>
      <c r="B122" s="28" t="s">
        <v>111</v>
      </c>
      <c r="C122" s="29">
        <v>4</v>
      </c>
      <c r="D122" s="29">
        <v>223286</v>
      </c>
      <c r="E122" s="29"/>
      <c r="F122" s="29"/>
      <c r="G122" s="29">
        <f t="shared" si="1"/>
        <v>223286</v>
      </c>
    </row>
    <row r="123" spans="1:7" x14ac:dyDescent="0.35">
      <c r="A123" s="50"/>
      <c r="B123" s="28" t="s">
        <v>112</v>
      </c>
      <c r="C123" s="29">
        <v>1</v>
      </c>
      <c r="D123" s="29">
        <v>26390</v>
      </c>
      <c r="E123" s="29">
        <v>2</v>
      </c>
      <c r="F123" s="29">
        <v>58441</v>
      </c>
      <c r="G123" s="29">
        <f t="shared" si="1"/>
        <v>84831</v>
      </c>
    </row>
    <row r="124" spans="1:7" x14ac:dyDescent="0.35">
      <c r="A124" s="50"/>
      <c r="B124" s="28" t="s">
        <v>113</v>
      </c>
      <c r="C124" s="29"/>
      <c r="D124" s="29"/>
      <c r="E124" s="29">
        <v>1</v>
      </c>
      <c r="F124" s="29">
        <v>6446</v>
      </c>
      <c r="G124" s="29">
        <f t="shared" si="1"/>
        <v>6446</v>
      </c>
    </row>
    <row r="125" spans="1:7" x14ac:dyDescent="0.35">
      <c r="A125" s="50"/>
      <c r="B125" s="28" t="s">
        <v>114</v>
      </c>
      <c r="C125" s="29">
        <v>2</v>
      </c>
      <c r="D125" s="29">
        <v>7545</v>
      </c>
      <c r="E125" s="29"/>
      <c r="F125" s="29"/>
      <c r="G125" s="29">
        <f t="shared" si="1"/>
        <v>7545</v>
      </c>
    </row>
    <row r="126" spans="1:7" x14ac:dyDescent="0.35">
      <c r="A126" s="50"/>
      <c r="B126" s="28" t="s">
        <v>115</v>
      </c>
      <c r="C126" s="29">
        <v>7</v>
      </c>
      <c r="D126" s="29">
        <v>53345</v>
      </c>
      <c r="E126" s="29"/>
      <c r="F126" s="29"/>
      <c r="G126" s="29">
        <f t="shared" si="1"/>
        <v>53345</v>
      </c>
    </row>
    <row r="127" spans="1:7" x14ac:dyDescent="0.35">
      <c r="A127" s="50"/>
      <c r="B127" s="28" t="s">
        <v>116</v>
      </c>
      <c r="C127" s="29">
        <v>1</v>
      </c>
      <c r="D127" s="29">
        <v>22285</v>
      </c>
      <c r="E127" s="29"/>
      <c r="F127" s="29"/>
      <c r="G127" s="29">
        <f t="shared" si="1"/>
        <v>22285</v>
      </c>
    </row>
    <row r="128" spans="1:7" x14ac:dyDescent="0.35">
      <c r="A128" s="50"/>
      <c r="B128" s="28" t="s">
        <v>117</v>
      </c>
      <c r="C128" s="29">
        <v>3</v>
      </c>
      <c r="D128" s="29">
        <v>27760</v>
      </c>
      <c r="E128" s="29">
        <v>5</v>
      </c>
      <c r="F128" s="29">
        <v>262925</v>
      </c>
      <c r="G128" s="29">
        <f t="shared" si="1"/>
        <v>290685</v>
      </c>
    </row>
    <row r="129" spans="1:7" x14ac:dyDescent="0.35">
      <c r="A129" s="50"/>
      <c r="B129" s="28" t="s">
        <v>118</v>
      </c>
      <c r="C129" s="29">
        <v>2</v>
      </c>
      <c r="D129" s="29">
        <v>32383</v>
      </c>
      <c r="E129" s="29"/>
      <c r="F129" s="29"/>
      <c r="G129" s="29">
        <f t="shared" si="1"/>
        <v>32383</v>
      </c>
    </row>
    <row r="130" spans="1:7" x14ac:dyDescent="0.35">
      <c r="A130" s="50"/>
      <c r="B130" s="28" t="s">
        <v>119</v>
      </c>
      <c r="C130" s="29">
        <v>1</v>
      </c>
      <c r="D130" s="29">
        <v>30558</v>
      </c>
      <c r="E130" s="29">
        <v>4</v>
      </c>
      <c r="F130" s="29">
        <v>276096</v>
      </c>
      <c r="G130" s="29">
        <f t="shared" si="1"/>
        <v>306654</v>
      </c>
    </row>
    <row r="131" spans="1:7" x14ac:dyDescent="0.35">
      <c r="A131" s="50"/>
      <c r="B131" s="28" t="s">
        <v>120</v>
      </c>
      <c r="C131" s="29"/>
      <c r="D131" s="29"/>
      <c r="E131" s="29">
        <v>1</v>
      </c>
      <c r="F131" s="29">
        <v>26510</v>
      </c>
      <c r="G131" s="29">
        <f t="shared" si="1"/>
        <v>26510</v>
      </c>
    </row>
    <row r="132" spans="1:7" x14ac:dyDescent="0.35">
      <c r="A132" s="50"/>
      <c r="B132" s="28" t="s">
        <v>121</v>
      </c>
      <c r="C132" s="29">
        <v>19</v>
      </c>
      <c r="D132" s="29">
        <v>836558</v>
      </c>
      <c r="E132" s="29"/>
      <c r="F132" s="29"/>
      <c r="G132" s="29">
        <f t="shared" si="1"/>
        <v>836558</v>
      </c>
    </row>
    <row r="133" spans="1:7" x14ac:dyDescent="0.35">
      <c r="A133" s="50"/>
      <c r="B133" s="28" t="s">
        <v>122</v>
      </c>
      <c r="C133" s="29">
        <v>6</v>
      </c>
      <c r="D133" s="29">
        <v>1148274</v>
      </c>
      <c r="E133" s="29">
        <v>2</v>
      </c>
      <c r="F133" s="29">
        <v>84642</v>
      </c>
      <c r="G133" s="29">
        <f t="shared" si="1"/>
        <v>1232916</v>
      </c>
    </row>
    <row r="134" spans="1:7" x14ac:dyDescent="0.35">
      <c r="A134" s="50"/>
      <c r="B134" s="28" t="s">
        <v>123</v>
      </c>
      <c r="C134" s="29">
        <v>3</v>
      </c>
      <c r="D134" s="29">
        <v>113305</v>
      </c>
      <c r="E134" s="29"/>
      <c r="F134" s="29"/>
      <c r="G134" s="29">
        <f t="shared" ref="G134:G197" si="2">D134+F134</f>
        <v>113305</v>
      </c>
    </row>
    <row r="135" spans="1:7" s="1" customFormat="1" x14ac:dyDescent="0.35">
      <c r="A135" s="51" t="s">
        <v>361</v>
      </c>
      <c r="B135" s="51"/>
      <c r="C135" s="30">
        <f>SUM(C108:C134)</f>
        <v>121</v>
      </c>
      <c r="D135" s="30">
        <f t="shared" ref="D135:F135" si="3">SUM(D108:D134)</f>
        <v>6494454</v>
      </c>
      <c r="E135" s="30">
        <f t="shared" si="3"/>
        <v>24</v>
      </c>
      <c r="F135" s="30">
        <f t="shared" si="3"/>
        <v>1087670</v>
      </c>
      <c r="G135" s="30">
        <f t="shared" si="2"/>
        <v>7582124</v>
      </c>
    </row>
    <row r="136" spans="1:7" x14ac:dyDescent="0.35">
      <c r="A136" s="52" t="s">
        <v>393</v>
      </c>
      <c r="B136" s="7" t="s">
        <v>124</v>
      </c>
      <c r="C136" s="8">
        <v>78</v>
      </c>
      <c r="D136" s="8">
        <v>597200</v>
      </c>
      <c r="E136" s="8"/>
      <c r="F136" s="8"/>
      <c r="G136" s="8">
        <f t="shared" si="2"/>
        <v>597200</v>
      </c>
    </row>
    <row r="137" spans="1:7" x14ac:dyDescent="0.35">
      <c r="A137" s="52"/>
      <c r="B137" s="7" t="s">
        <v>125</v>
      </c>
      <c r="C137" s="8">
        <v>30</v>
      </c>
      <c r="D137" s="8">
        <v>444604</v>
      </c>
      <c r="E137" s="8">
        <v>3</v>
      </c>
      <c r="F137" s="8">
        <v>200720</v>
      </c>
      <c r="G137" s="8">
        <f t="shared" si="2"/>
        <v>645324</v>
      </c>
    </row>
    <row r="138" spans="1:7" x14ac:dyDescent="0.35">
      <c r="A138" s="52"/>
      <c r="B138" s="7" t="s">
        <v>126</v>
      </c>
      <c r="C138" s="8">
        <v>1</v>
      </c>
      <c r="D138" s="8">
        <v>20687</v>
      </c>
      <c r="E138" s="8">
        <v>1</v>
      </c>
      <c r="F138" s="8">
        <v>178219</v>
      </c>
      <c r="G138" s="8">
        <f t="shared" si="2"/>
        <v>198906</v>
      </c>
    </row>
    <row r="139" spans="1:7" x14ac:dyDescent="0.35">
      <c r="A139" s="52"/>
      <c r="B139" s="7" t="s">
        <v>127</v>
      </c>
      <c r="C139" s="8">
        <v>46</v>
      </c>
      <c r="D139" s="8">
        <v>1201710</v>
      </c>
      <c r="E139" s="8"/>
      <c r="F139" s="8"/>
      <c r="G139" s="8">
        <f t="shared" si="2"/>
        <v>1201710</v>
      </c>
    </row>
    <row r="140" spans="1:7" x14ac:dyDescent="0.35">
      <c r="A140" s="52"/>
      <c r="B140" s="7" t="s">
        <v>128</v>
      </c>
      <c r="C140" s="8">
        <v>11</v>
      </c>
      <c r="D140" s="8">
        <v>226307</v>
      </c>
      <c r="E140" s="8"/>
      <c r="F140" s="8"/>
      <c r="G140" s="8">
        <f t="shared" si="2"/>
        <v>226307</v>
      </c>
    </row>
    <row r="141" spans="1:7" x14ac:dyDescent="0.35">
      <c r="A141" s="52"/>
      <c r="B141" s="7" t="s">
        <v>129</v>
      </c>
      <c r="C141" s="8">
        <v>6</v>
      </c>
      <c r="D141" s="8">
        <v>64143</v>
      </c>
      <c r="E141" s="8">
        <v>1</v>
      </c>
      <c r="F141" s="8">
        <v>59760</v>
      </c>
      <c r="G141" s="8">
        <f t="shared" si="2"/>
        <v>123903</v>
      </c>
    </row>
    <row r="142" spans="1:7" x14ac:dyDescent="0.35">
      <c r="A142" s="52"/>
      <c r="B142" s="7" t="s">
        <v>130</v>
      </c>
      <c r="C142" s="8">
        <v>7</v>
      </c>
      <c r="D142" s="8">
        <v>91828</v>
      </c>
      <c r="E142" s="8"/>
      <c r="F142" s="8"/>
      <c r="G142" s="8">
        <f t="shared" si="2"/>
        <v>91828</v>
      </c>
    </row>
    <row r="143" spans="1:7" s="1" customFormat="1" x14ac:dyDescent="0.35">
      <c r="A143" s="53" t="s">
        <v>362</v>
      </c>
      <c r="B143" s="53"/>
      <c r="C143" s="9">
        <f>SUM(C136:C142)</f>
        <v>179</v>
      </c>
      <c r="D143" s="9">
        <f t="shared" ref="D143:F143" si="4">SUM(D136:D142)</f>
        <v>2646479</v>
      </c>
      <c r="E143" s="9">
        <f t="shared" si="4"/>
        <v>5</v>
      </c>
      <c r="F143" s="9">
        <f t="shared" si="4"/>
        <v>438699</v>
      </c>
      <c r="G143" s="9">
        <f t="shared" si="2"/>
        <v>3085178</v>
      </c>
    </row>
    <row r="144" spans="1:7" x14ac:dyDescent="0.35">
      <c r="A144" s="41" t="s">
        <v>382</v>
      </c>
      <c r="B144" s="10" t="s">
        <v>131</v>
      </c>
      <c r="C144" s="11">
        <v>4</v>
      </c>
      <c r="D144" s="11">
        <v>278211</v>
      </c>
      <c r="E144" s="11">
        <v>1</v>
      </c>
      <c r="F144" s="11">
        <v>74594</v>
      </c>
      <c r="G144" s="11">
        <f t="shared" si="2"/>
        <v>352805</v>
      </c>
    </row>
    <row r="145" spans="1:7" x14ac:dyDescent="0.35">
      <c r="A145" s="41"/>
      <c r="B145" s="10" t="s">
        <v>132</v>
      </c>
      <c r="C145" s="11">
        <v>10</v>
      </c>
      <c r="D145" s="11">
        <v>1522349</v>
      </c>
      <c r="E145" s="11"/>
      <c r="F145" s="11"/>
      <c r="G145" s="11">
        <f t="shared" si="2"/>
        <v>1522349</v>
      </c>
    </row>
    <row r="146" spans="1:7" x14ac:dyDescent="0.35">
      <c r="A146" s="41"/>
      <c r="B146" s="10" t="s">
        <v>133</v>
      </c>
      <c r="C146" s="11">
        <v>8</v>
      </c>
      <c r="D146" s="11">
        <v>738272</v>
      </c>
      <c r="E146" s="11">
        <v>1</v>
      </c>
      <c r="F146" s="11">
        <v>4095</v>
      </c>
      <c r="G146" s="11">
        <f t="shared" si="2"/>
        <v>742367</v>
      </c>
    </row>
    <row r="147" spans="1:7" x14ac:dyDescent="0.35">
      <c r="A147" s="41"/>
      <c r="B147" s="10" t="s">
        <v>134</v>
      </c>
      <c r="C147" s="11">
        <v>6</v>
      </c>
      <c r="D147" s="11">
        <v>456055</v>
      </c>
      <c r="E147" s="11"/>
      <c r="F147" s="11"/>
      <c r="G147" s="11">
        <f t="shared" si="2"/>
        <v>456055</v>
      </c>
    </row>
    <row r="148" spans="1:7" x14ac:dyDescent="0.35">
      <c r="A148" s="41"/>
      <c r="B148" s="10" t="s">
        <v>135</v>
      </c>
      <c r="C148" s="11">
        <v>1</v>
      </c>
      <c r="D148" s="11">
        <v>30892</v>
      </c>
      <c r="E148" s="11"/>
      <c r="F148" s="11"/>
      <c r="G148" s="11">
        <f t="shared" si="2"/>
        <v>30892</v>
      </c>
    </row>
    <row r="149" spans="1:7" x14ac:dyDescent="0.35">
      <c r="A149" s="41"/>
      <c r="B149" s="10" t="s">
        <v>136</v>
      </c>
      <c r="C149" s="11">
        <v>12</v>
      </c>
      <c r="D149" s="11">
        <v>602503</v>
      </c>
      <c r="E149" s="11">
        <v>1</v>
      </c>
      <c r="F149" s="11">
        <v>11180</v>
      </c>
      <c r="G149" s="11">
        <f t="shared" si="2"/>
        <v>613683</v>
      </c>
    </row>
    <row r="150" spans="1:7" x14ac:dyDescent="0.35">
      <c r="A150" s="41"/>
      <c r="B150" s="10" t="s">
        <v>137</v>
      </c>
      <c r="C150" s="11">
        <v>8</v>
      </c>
      <c r="D150" s="11">
        <v>372438</v>
      </c>
      <c r="E150" s="11"/>
      <c r="F150" s="11"/>
      <c r="G150" s="11">
        <f t="shared" si="2"/>
        <v>372438</v>
      </c>
    </row>
    <row r="151" spans="1:7" x14ac:dyDescent="0.35">
      <c r="A151" s="41"/>
      <c r="B151" s="10" t="s">
        <v>138</v>
      </c>
      <c r="C151" s="11">
        <v>1</v>
      </c>
      <c r="D151" s="11">
        <v>2202</v>
      </c>
      <c r="E151" s="11"/>
      <c r="F151" s="11"/>
      <c r="G151" s="11">
        <f t="shared" si="2"/>
        <v>2202</v>
      </c>
    </row>
    <row r="152" spans="1:7" x14ac:dyDescent="0.35">
      <c r="A152" s="41"/>
      <c r="B152" s="10" t="s">
        <v>139</v>
      </c>
      <c r="C152" s="11">
        <v>8</v>
      </c>
      <c r="D152" s="11">
        <v>1203462</v>
      </c>
      <c r="E152" s="11">
        <v>1</v>
      </c>
      <c r="F152" s="11">
        <v>10598</v>
      </c>
      <c r="G152" s="11">
        <f t="shared" si="2"/>
        <v>1214060</v>
      </c>
    </row>
    <row r="153" spans="1:7" x14ac:dyDescent="0.35">
      <c r="A153" s="41"/>
      <c r="B153" s="10" t="s">
        <v>140</v>
      </c>
      <c r="C153" s="11">
        <v>5</v>
      </c>
      <c r="D153" s="11">
        <v>543678</v>
      </c>
      <c r="E153" s="11"/>
      <c r="F153" s="11"/>
      <c r="G153" s="11">
        <f t="shared" si="2"/>
        <v>543678</v>
      </c>
    </row>
    <row r="154" spans="1:7" x14ac:dyDescent="0.35">
      <c r="A154" s="41"/>
      <c r="B154" s="10" t="s">
        <v>141</v>
      </c>
      <c r="C154" s="11">
        <v>4</v>
      </c>
      <c r="D154" s="11">
        <v>1902079</v>
      </c>
      <c r="E154" s="11"/>
      <c r="F154" s="11"/>
      <c r="G154" s="11">
        <f t="shared" si="2"/>
        <v>1902079</v>
      </c>
    </row>
    <row r="155" spans="1:7" x14ac:dyDescent="0.35">
      <c r="A155" s="41"/>
      <c r="B155" s="10" t="s">
        <v>142</v>
      </c>
      <c r="C155" s="11">
        <v>13</v>
      </c>
      <c r="D155" s="11">
        <v>560490</v>
      </c>
      <c r="E155" s="11">
        <v>1</v>
      </c>
      <c r="F155" s="11">
        <v>86985</v>
      </c>
      <c r="G155" s="11">
        <f t="shared" si="2"/>
        <v>647475</v>
      </c>
    </row>
    <row r="156" spans="1:7" x14ac:dyDescent="0.35">
      <c r="A156" s="41"/>
      <c r="B156" s="10" t="s">
        <v>143</v>
      </c>
      <c r="C156" s="11">
        <v>1</v>
      </c>
      <c r="D156" s="11">
        <v>525403</v>
      </c>
      <c r="E156" s="11"/>
      <c r="F156" s="11"/>
      <c r="G156" s="11">
        <f t="shared" si="2"/>
        <v>525403</v>
      </c>
    </row>
    <row r="157" spans="1:7" x14ac:dyDescent="0.35">
      <c r="A157" s="41"/>
      <c r="B157" s="10" t="s">
        <v>144</v>
      </c>
      <c r="C157" s="11">
        <v>1</v>
      </c>
      <c r="D157" s="11">
        <v>18956</v>
      </c>
      <c r="E157" s="11"/>
      <c r="F157" s="11"/>
      <c r="G157" s="11">
        <f t="shared" si="2"/>
        <v>18956</v>
      </c>
    </row>
    <row r="158" spans="1:7" x14ac:dyDescent="0.35">
      <c r="A158" s="41"/>
      <c r="B158" s="10" t="s">
        <v>145</v>
      </c>
      <c r="C158" s="11">
        <v>6</v>
      </c>
      <c r="D158" s="11">
        <v>545043</v>
      </c>
      <c r="E158" s="11"/>
      <c r="F158" s="11"/>
      <c r="G158" s="11">
        <f t="shared" si="2"/>
        <v>545043</v>
      </c>
    </row>
    <row r="159" spans="1:7" x14ac:dyDescent="0.35">
      <c r="A159" s="41"/>
      <c r="B159" s="10" t="s">
        <v>146</v>
      </c>
      <c r="C159" s="11">
        <v>1</v>
      </c>
      <c r="D159" s="11">
        <v>45833</v>
      </c>
      <c r="E159" s="11"/>
      <c r="F159" s="11"/>
      <c r="G159" s="11">
        <f t="shared" si="2"/>
        <v>45833</v>
      </c>
    </row>
    <row r="160" spans="1:7" x14ac:dyDescent="0.35">
      <c r="A160" s="41"/>
      <c r="B160" s="10" t="s">
        <v>147</v>
      </c>
      <c r="C160" s="11">
        <v>1</v>
      </c>
      <c r="D160" s="11">
        <v>85304</v>
      </c>
      <c r="E160" s="11"/>
      <c r="F160" s="11"/>
      <c r="G160" s="11">
        <f t="shared" si="2"/>
        <v>85304</v>
      </c>
    </row>
    <row r="161" spans="1:7" x14ac:dyDescent="0.35">
      <c r="A161" s="41"/>
      <c r="B161" s="10" t="s">
        <v>148</v>
      </c>
      <c r="C161" s="11">
        <v>22</v>
      </c>
      <c r="D161" s="11">
        <v>1617320</v>
      </c>
      <c r="E161" s="11"/>
      <c r="F161" s="11"/>
      <c r="G161" s="11">
        <f t="shared" si="2"/>
        <v>1617320</v>
      </c>
    </row>
    <row r="162" spans="1:7" x14ac:dyDescent="0.35">
      <c r="A162" s="41"/>
      <c r="B162" s="10" t="s">
        <v>149</v>
      </c>
      <c r="C162" s="11">
        <v>1</v>
      </c>
      <c r="D162" s="11">
        <v>322170</v>
      </c>
      <c r="E162" s="11"/>
      <c r="F162" s="11"/>
      <c r="G162" s="11">
        <f t="shared" si="2"/>
        <v>322170</v>
      </c>
    </row>
    <row r="163" spans="1:7" s="1" customFormat="1" x14ac:dyDescent="0.35">
      <c r="A163" s="54" t="s">
        <v>363</v>
      </c>
      <c r="B163" s="54"/>
      <c r="C163" s="12">
        <f>SUM(C144:C162)</f>
        <v>113</v>
      </c>
      <c r="D163" s="12">
        <f t="shared" ref="D163:F163" si="5">SUM(D144:D162)</f>
        <v>11372660</v>
      </c>
      <c r="E163" s="12">
        <f t="shared" si="5"/>
        <v>5</v>
      </c>
      <c r="F163" s="12">
        <f t="shared" si="5"/>
        <v>187452</v>
      </c>
      <c r="G163" s="12">
        <f t="shared" si="2"/>
        <v>11560112</v>
      </c>
    </row>
    <row r="164" spans="1:7" x14ac:dyDescent="0.35">
      <c r="A164" s="55" t="s">
        <v>394</v>
      </c>
      <c r="B164" s="31" t="s">
        <v>150</v>
      </c>
      <c r="C164" s="32">
        <v>6</v>
      </c>
      <c r="D164" s="32">
        <v>8306531</v>
      </c>
      <c r="E164" s="32"/>
      <c r="F164" s="32"/>
      <c r="G164" s="32">
        <f t="shared" si="2"/>
        <v>8306531</v>
      </c>
    </row>
    <row r="165" spans="1:7" x14ac:dyDescent="0.35">
      <c r="A165" s="55"/>
      <c r="B165" s="31" t="s">
        <v>151</v>
      </c>
      <c r="C165" s="32">
        <v>1</v>
      </c>
      <c r="D165" s="32">
        <v>22475</v>
      </c>
      <c r="E165" s="32"/>
      <c r="F165" s="32"/>
      <c r="G165" s="32">
        <f t="shared" si="2"/>
        <v>22475</v>
      </c>
    </row>
    <row r="166" spans="1:7" x14ac:dyDescent="0.35">
      <c r="A166" s="55"/>
      <c r="B166" s="31" t="s">
        <v>152</v>
      </c>
      <c r="C166" s="32">
        <v>4</v>
      </c>
      <c r="D166" s="32">
        <v>122380</v>
      </c>
      <c r="E166" s="32"/>
      <c r="F166" s="32"/>
      <c r="G166" s="32">
        <f t="shared" si="2"/>
        <v>122380</v>
      </c>
    </row>
    <row r="167" spans="1:7" x14ac:dyDescent="0.35">
      <c r="A167" s="55"/>
      <c r="B167" s="31" t="s">
        <v>153</v>
      </c>
      <c r="C167" s="32">
        <v>1</v>
      </c>
      <c r="D167" s="32">
        <v>2360</v>
      </c>
      <c r="E167" s="32"/>
      <c r="F167" s="32"/>
      <c r="G167" s="32">
        <f t="shared" si="2"/>
        <v>2360</v>
      </c>
    </row>
    <row r="168" spans="1:7" x14ac:dyDescent="0.35">
      <c r="A168" s="55"/>
      <c r="B168" s="31" t="s">
        <v>154</v>
      </c>
      <c r="C168" s="32">
        <v>2</v>
      </c>
      <c r="D168" s="32">
        <v>2217096</v>
      </c>
      <c r="E168" s="32"/>
      <c r="F168" s="32"/>
      <c r="G168" s="32">
        <f t="shared" si="2"/>
        <v>2217096</v>
      </c>
    </row>
    <row r="169" spans="1:7" x14ac:dyDescent="0.35">
      <c r="A169" s="55"/>
      <c r="B169" s="31" t="s">
        <v>155</v>
      </c>
      <c r="C169" s="32">
        <v>6</v>
      </c>
      <c r="D169" s="32">
        <v>253473</v>
      </c>
      <c r="E169" s="32"/>
      <c r="F169" s="32"/>
      <c r="G169" s="32">
        <f t="shared" si="2"/>
        <v>253473</v>
      </c>
    </row>
    <row r="170" spans="1:7" x14ac:dyDescent="0.35">
      <c r="A170" s="55"/>
      <c r="B170" s="31" t="s">
        <v>156</v>
      </c>
      <c r="C170" s="32">
        <v>9</v>
      </c>
      <c r="D170" s="32">
        <v>363201</v>
      </c>
      <c r="E170" s="32">
        <v>1</v>
      </c>
      <c r="F170" s="32">
        <v>106364</v>
      </c>
      <c r="G170" s="32">
        <f t="shared" si="2"/>
        <v>469565</v>
      </c>
    </row>
    <row r="171" spans="1:7" x14ac:dyDescent="0.35">
      <c r="A171" s="55"/>
      <c r="B171" s="31" t="s">
        <v>157</v>
      </c>
      <c r="C171" s="32">
        <v>26</v>
      </c>
      <c r="D171" s="32">
        <v>35813847</v>
      </c>
      <c r="E171" s="32"/>
      <c r="F171" s="32"/>
      <c r="G171" s="32">
        <f t="shared" si="2"/>
        <v>35813847</v>
      </c>
    </row>
    <row r="172" spans="1:7" x14ac:dyDescent="0.35">
      <c r="A172" s="55"/>
      <c r="B172" s="31" t="s">
        <v>158</v>
      </c>
      <c r="C172" s="32">
        <v>10</v>
      </c>
      <c r="D172" s="32">
        <v>4713089</v>
      </c>
      <c r="E172" s="32"/>
      <c r="F172" s="32"/>
      <c r="G172" s="32">
        <f t="shared" si="2"/>
        <v>4713089</v>
      </c>
    </row>
    <row r="173" spans="1:7" x14ac:dyDescent="0.35">
      <c r="A173" s="55"/>
      <c r="B173" s="31" t="s">
        <v>159</v>
      </c>
      <c r="C173" s="32">
        <v>6</v>
      </c>
      <c r="D173" s="32">
        <v>1173483</v>
      </c>
      <c r="E173" s="32"/>
      <c r="F173" s="32"/>
      <c r="G173" s="32">
        <f t="shared" si="2"/>
        <v>1173483</v>
      </c>
    </row>
    <row r="174" spans="1:7" x14ac:dyDescent="0.35">
      <c r="A174" s="55"/>
      <c r="B174" s="31" t="s">
        <v>160</v>
      </c>
      <c r="C174" s="32">
        <v>16</v>
      </c>
      <c r="D174" s="32">
        <v>3112921</v>
      </c>
      <c r="E174" s="32"/>
      <c r="F174" s="32"/>
      <c r="G174" s="32">
        <f t="shared" si="2"/>
        <v>3112921</v>
      </c>
    </row>
    <row r="175" spans="1:7" x14ac:dyDescent="0.35">
      <c r="A175" s="55"/>
      <c r="B175" s="31" t="s">
        <v>161</v>
      </c>
      <c r="C175" s="32">
        <v>26</v>
      </c>
      <c r="D175" s="32">
        <v>12771089</v>
      </c>
      <c r="E175" s="32">
        <v>1</v>
      </c>
      <c r="F175" s="32">
        <v>6380</v>
      </c>
      <c r="G175" s="32">
        <f t="shared" si="2"/>
        <v>12777469</v>
      </c>
    </row>
    <row r="176" spans="1:7" x14ac:dyDescent="0.35">
      <c r="A176" s="55"/>
      <c r="B176" s="31" t="s">
        <v>162</v>
      </c>
      <c r="C176" s="32">
        <v>5</v>
      </c>
      <c r="D176" s="32">
        <v>237271</v>
      </c>
      <c r="E176" s="32"/>
      <c r="F176" s="32"/>
      <c r="G176" s="32">
        <f t="shared" si="2"/>
        <v>237271</v>
      </c>
    </row>
    <row r="177" spans="1:7" x14ac:dyDescent="0.35">
      <c r="A177" s="55"/>
      <c r="B177" s="31" t="s">
        <v>163</v>
      </c>
      <c r="C177" s="32">
        <v>6</v>
      </c>
      <c r="D177" s="32">
        <v>323808</v>
      </c>
      <c r="E177" s="32"/>
      <c r="F177" s="32"/>
      <c r="G177" s="32">
        <f t="shared" si="2"/>
        <v>323808</v>
      </c>
    </row>
    <row r="178" spans="1:7" x14ac:dyDescent="0.35">
      <c r="A178" s="55"/>
      <c r="B178" s="31" t="s">
        <v>164</v>
      </c>
      <c r="C178" s="32">
        <v>1</v>
      </c>
      <c r="D178" s="32">
        <v>4661440</v>
      </c>
      <c r="E178" s="32"/>
      <c r="F178" s="32"/>
      <c r="G178" s="32">
        <f t="shared" si="2"/>
        <v>4661440</v>
      </c>
    </row>
    <row r="179" spans="1:7" x14ac:dyDescent="0.35">
      <c r="A179" s="55"/>
      <c r="B179" s="31" t="s">
        <v>165</v>
      </c>
      <c r="C179" s="32">
        <v>3</v>
      </c>
      <c r="D179" s="32">
        <v>546619</v>
      </c>
      <c r="E179" s="32"/>
      <c r="F179" s="32"/>
      <c r="G179" s="32">
        <f t="shared" si="2"/>
        <v>546619</v>
      </c>
    </row>
    <row r="180" spans="1:7" x14ac:dyDescent="0.35">
      <c r="A180" s="55"/>
      <c r="B180" s="31" t="s">
        <v>166</v>
      </c>
      <c r="C180" s="32">
        <v>12</v>
      </c>
      <c r="D180" s="32">
        <v>507837</v>
      </c>
      <c r="E180" s="32"/>
      <c r="F180" s="32"/>
      <c r="G180" s="32">
        <f t="shared" si="2"/>
        <v>507837</v>
      </c>
    </row>
    <row r="181" spans="1:7" x14ac:dyDescent="0.35">
      <c r="A181" s="55"/>
      <c r="B181" s="31" t="s">
        <v>167</v>
      </c>
      <c r="C181" s="32">
        <v>8</v>
      </c>
      <c r="D181" s="32">
        <v>204589</v>
      </c>
      <c r="E181" s="32"/>
      <c r="F181" s="32"/>
      <c r="G181" s="32">
        <f t="shared" si="2"/>
        <v>204589</v>
      </c>
    </row>
    <row r="182" spans="1:7" x14ac:dyDescent="0.35">
      <c r="A182" s="55"/>
      <c r="B182" s="31" t="s">
        <v>168</v>
      </c>
      <c r="C182" s="32">
        <v>10</v>
      </c>
      <c r="D182" s="32">
        <v>11906372</v>
      </c>
      <c r="E182" s="32"/>
      <c r="F182" s="32"/>
      <c r="G182" s="32">
        <f t="shared" si="2"/>
        <v>11906372</v>
      </c>
    </row>
    <row r="183" spans="1:7" x14ac:dyDescent="0.35">
      <c r="A183" s="55"/>
      <c r="B183" s="31" t="s">
        <v>169</v>
      </c>
      <c r="C183" s="32">
        <v>2</v>
      </c>
      <c r="D183" s="32">
        <v>252209</v>
      </c>
      <c r="E183" s="32"/>
      <c r="F183" s="32"/>
      <c r="G183" s="32">
        <f t="shared" si="2"/>
        <v>252209</v>
      </c>
    </row>
    <row r="184" spans="1:7" x14ac:dyDescent="0.35">
      <c r="A184" s="55"/>
      <c r="B184" s="31" t="s">
        <v>170</v>
      </c>
      <c r="C184" s="32">
        <v>4</v>
      </c>
      <c r="D184" s="32">
        <v>24804</v>
      </c>
      <c r="E184" s="32"/>
      <c r="F184" s="32"/>
      <c r="G184" s="32">
        <f t="shared" si="2"/>
        <v>24804</v>
      </c>
    </row>
    <row r="185" spans="1:7" x14ac:dyDescent="0.35">
      <c r="A185" s="55"/>
      <c r="B185" s="31" t="s">
        <v>171</v>
      </c>
      <c r="C185" s="32">
        <v>7</v>
      </c>
      <c r="D185" s="32">
        <v>4833667</v>
      </c>
      <c r="E185" s="32"/>
      <c r="F185" s="32"/>
      <c r="G185" s="32">
        <f t="shared" si="2"/>
        <v>4833667</v>
      </c>
    </row>
    <row r="186" spans="1:7" x14ac:dyDescent="0.35">
      <c r="A186" s="55"/>
      <c r="B186" s="31" t="s">
        <v>172</v>
      </c>
      <c r="C186" s="32">
        <v>3</v>
      </c>
      <c r="D186" s="32">
        <v>67327</v>
      </c>
      <c r="E186" s="32"/>
      <c r="F186" s="32"/>
      <c r="G186" s="32">
        <f t="shared" si="2"/>
        <v>67327</v>
      </c>
    </row>
    <row r="187" spans="1:7" x14ac:dyDescent="0.35">
      <c r="A187" s="55"/>
      <c r="B187" s="31" t="s">
        <v>173</v>
      </c>
      <c r="C187" s="32">
        <v>9</v>
      </c>
      <c r="D187" s="32">
        <v>7815328</v>
      </c>
      <c r="E187" s="32"/>
      <c r="F187" s="32"/>
      <c r="G187" s="32">
        <f t="shared" si="2"/>
        <v>7815328</v>
      </c>
    </row>
    <row r="188" spans="1:7" x14ac:dyDescent="0.35">
      <c r="A188" s="55"/>
      <c r="B188" s="31" t="s">
        <v>174</v>
      </c>
      <c r="C188" s="32">
        <v>5</v>
      </c>
      <c r="D188" s="32">
        <v>349906</v>
      </c>
      <c r="E188" s="32"/>
      <c r="F188" s="32"/>
      <c r="G188" s="32">
        <f t="shared" si="2"/>
        <v>349906</v>
      </c>
    </row>
    <row r="189" spans="1:7" x14ac:dyDescent="0.35">
      <c r="A189" s="55"/>
      <c r="B189" s="31" t="s">
        <v>175</v>
      </c>
      <c r="C189" s="32">
        <v>5</v>
      </c>
      <c r="D189" s="32">
        <v>143341</v>
      </c>
      <c r="E189" s="32"/>
      <c r="F189" s="32"/>
      <c r="G189" s="32">
        <f t="shared" si="2"/>
        <v>143341</v>
      </c>
    </row>
    <row r="190" spans="1:7" x14ac:dyDescent="0.35">
      <c r="A190" s="55"/>
      <c r="B190" s="31" t="s">
        <v>176</v>
      </c>
      <c r="C190" s="32">
        <v>3</v>
      </c>
      <c r="D190" s="32">
        <v>153602</v>
      </c>
      <c r="E190" s="32"/>
      <c r="F190" s="32"/>
      <c r="G190" s="32">
        <f t="shared" si="2"/>
        <v>153602</v>
      </c>
    </row>
    <row r="191" spans="1:7" x14ac:dyDescent="0.35">
      <c r="A191" s="55"/>
      <c r="B191" s="31" t="s">
        <v>177</v>
      </c>
      <c r="C191" s="32">
        <v>3</v>
      </c>
      <c r="D191" s="32">
        <v>272591</v>
      </c>
      <c r="E191" s="32"/>
      <c r="F191" s="32"/>
      <c r="G191" s="32">
        <f t="shared" si="2"/>
        <v>272591</v>
      </c>
    </row>
    <row r="192" spans="1:7" x14ac:dyDescent="0.35">
      <c r="A192" s="55"/>
      <c r="B192" s="31" t="s">
        <v>178</v>
      </c>
      <c r="C192" s="32">
        <v>4</v>
      </c>
      <c r="D192" s="32">
        <v>4913914</v>
      </c>
      <c r="E192" s="32"/>
      <c r="F192" s="32"/>
      <c r="G192" s="32">
        <f t="shared" si="2"/>
        <v>4913914</v>
      </c>
    </row>
    <row r="193" spans="1:7" x14ac:dyDescent="0.35">
      <c r="A193" s="55"/>
      <c r="B193" s="31" t="s">
        <v>179</v>
      </c>
      <c r="C193" s="32">
        <v>3</v>
      </c>
      <c r="D193" s="32">
        <v>335818</v>
      </c>
      <c r="E193" s="32"/>
      <c r="F193" s="32"/>
      <c r="G193" s="32">
        <f t="shared" si="2"/>
        <v>335818</v>
      </c>
    </row>
    <row r="194" spans="1:7" x14ac:dyDescent="0.35">
      <c r="A194" s="55"/>
      <c r="B194" s="31" t="s">
        <v>180</v>
      </c>
      <c r="C194" s="32">
        <v>7</v>
      </c>
      <c r="D194" s="32">
        <v>19698487</v>
      </c>
      <c r="E194" s="32"/>
      <c r="F194" s="32"/>
      <c r="G194" s="32">
        <f t="shared" si="2"/>
        <v>19698487</v>
      </c>
    </row>
    <row r="195" spans="1:7" x14ac:dyDescent="0.35">
      <c r="A195" s="55"/>
      <c r="B195" s="31" t="s">
        <v>181</v>
      </c>
      <c r="C195" s="32">
        <v>1</v>
      </c>
      <c r="D195" s="32">
        <v>33154</v>
      </c>
      <c r="E195" s="32">
        <v>1</v>
      </c>
      <c r="F195" s="32">
        <v>149421</v>
      </c>
      <c r="G195" s="32">
        <f t="shared" si="2"/>
        <v>182575</v>
      </c>
    </row>
    <row r="196" spans="1:7" x14ac:dyDescent="0.35">
      <c r="A196" s="55"/>
      <c r="B196" s="31" t="s">
        <v>182</v>
      </c>
      <c r="C196" s="32">
        <v>4</v>
      </c>
      <c r="D196" s="32">
        <v>387382</v>
      </c>
      <c r="E196" s="32"/>
      <c r="F196" s="32"/>
      <c r="G196" s="32">
        <f t="shared" si="2"/>
        <v>387382</v>
      </c>
    </row>
    <row r="197" spans="1:7" x14ac:dyDescent="0.35">
      <c r="A197" s="55"/>
      <c r="B197" s="31" t="s">
        <v>183</v>
      </c>
      <c r="C197" s="32">
        <v>3</v>
      </c>
      <c r="D197" s="32">
        <v>1269111</v>
      </c>
      <c r="E197" s="32"/>
      <c r="F197" s="32"/>
      <c r="G197" s="32">
        <f t="shared" si="2"/>
        <v>1269111</v>
      </c>
    </row>
    <row r="198" spans="1:7" x14ac:dyDescent="0.35">
      <c r="A198" s="55"/>
      <c r="B198" s="31" t="s">
        <v>184</v>
      </c>
      <c r="C198" s="32">
        <v>15</v>
      </c>
      <c r="D198" s="32">
        <v>3941356</v>
      </c>
      <c r="E198" s="32"/>
      <c r="F198" s="32"/>
      <c r="G198" s="32">
        <f t="shared" ref="G198:G261" si="6">D198+F198</f>
        <v>3941356</v>
      </c>
    </row>
    <row r="199" spans="1:7" x14ac:dyDescent="0.35">
      <c r="A199" s="55"/>
      <c r="B199" s="31" t="s">
        <v>185</v>
      </c>
      <c r="C199" s="32">
        <v>3</v>
      </c>
      <c r="D199" s="32">
        <v>1540774</v>
      </c>
      <c r="E199" s="32">
        <v>1</v>
      </c>
      <c r="F199" s="32">
        <v>1030</v>
      </c>
      <c r="G199" s="32">
        <f t="shared" si="6"/>
        <v>1541804</v>
      </c>
    </row>
    <row r="200" spans="1:7" x14ac:dyDescent="0.35">
      <c r="A200" s="55"/>
      <c r="B200" s="31" t="s">
        <v>186</v>
      </c>
      <c r="C200" s="32">
        <v>1</v>
      </c>
      <c r="D200" s="32">
        <v>343374</v>
      </c>
      <c r="E200" s="32"/>
      <c r="F200" s="32"/>
      <c r="G200" s="32">
        <f t="shared" si="6"/>
        <v>343374</v>
      </c>
    </row>
    <row r="201" spans="1:7" x14ac:dyDescent="0.35">
      <c r="A201" s="55"/>
      <c r="B201" s="31" t="s">
        <v>187</v>
      </c>
      <c r="C201" s="32">
        <v>3</v>
      </c>
      <c r="D201" s="32">
        <v>1454661</v>
      </c>
      <c r="E201" s="32"/>
      <c r="F201" s="32"/>
      <c r="G201" s="32">
        <f t="shared" si="6"/>
        <v>1454661</v>
      </c>
    </row>
    <row r="202" spans="1:7" s="1" customFormat="1" x14ac:dyDescent="0.35">
      <c r="A202" s="56" t="s">
        <v>364</v>
      </c>
      <c r="B202" s="56"/>
      <c r="C202" s="33">
        <f>SUM(C164:C201)</f>
        <v>243</v>
      </c>
      <c r="D202" s="33">
        <f t="shared" ref="D202:F202" si="7">SUM(D164:D201)</f>
        <v>135090687</v>
      </c>
      <c r="E202" s="33">
        <f t="shared" si="7"/>
        <v>4</v>
      </c>
      <c r="F202" s="33">
        <f t="shared" si="7"/>
        <v>263195</v>
      </c>
      <c r="G202" s="33">
        <f t="shared" si="6"/>
        <v>135353882</v>
      </c>
    </row>
    <row r="203" spans="1:7" x14ac:dyDescent="0.35">
      <c r="A203" s="44" t="s">
        <v>395</v>
      </c>
      <c r="B203" s="17" t="s">
        <v>188</v>
      </c>
      <c r="C203" s="18">
        <v>11</v>
      </c>
      <c r="D203" s="18">
        <v>786557</v>
      </c>
      <c r="E203" s="18"/>
      <c r="F203" s="18"/>
      <c r="G203" s="18">
        <f t="shared" si="6"/>
        <v>786557</v>
      </c>
    </row>
    <row r="204" spans="1:7" x14ac:dyDescent="0.35">
      <c r="A204" s="44"/>
      <c r="B204" s="17" t="s">
        <v>189</v>
      </c>
      <c r="C204" s="18">
        <v>2</v>
      </c>
      <c r="D204" s="18">
        <v>790994</v>
      </c>
      <c r="E204" s="18"/>
      <c r="F204" s="18"/>
      <c r="G204" s="18">
        <f t="shared" si="6"/>
        <v>790994</v>
      </c>
    </row>
    <row r="205" spans="1:7" x14ac:dyDescent="0.35">
      <c r="A205" s="44"/>
      <c r="B205" s="17" t="s">
        <v>190</v>
      </c>
      <c r="C205" s="18">
        <v>5</v>
      </c>
      <c r="D205" s="18">
        <v>566358</v>
      </c>
      <c r="E205" s="18"/>
      <c r="F205" s="18"/>
      <c r="G205" s="18">
        <f t="shared" si="6"/>
        <v>566358</v>
      </c>
    </row>
    <row r="206" spans="1:7" x14ac:dyDescent="0.35">
      <c r="A206" s="44"/>
      <c r="B206" s="17" t="s">
        <v>191</v>
      </c>
      <c r="C206" s="18">
        <v>8</v>
      </c>
      <c r="D206" s="18">
        <v>827338</v>
      </c>
      <c r="E206" s="18"/>
      <c r="F206" s="18"/>
      <c r="G206" s="18">
        <f t="shared" si="6"/>
        <v>827338</v>
      </c>
    </row>
    <row r="207" spans="1:7" x14ac:dyDescent="0.35">
      <c r="A207" s="44"/>
      <c r="B207" s="17" t="s">
        <v>192</v>
      </c>
      <c r="C207" s="18">
        <v>18</v>
      </c>
      <c r="D207" s="18">
        <v>1581623</v>
      </c>
      <c r="E207" s="18"/>
      <c r="F207" s="18"/>
      <c r="G207" s="18">
        <f t="shared" si="6"/>
        <v>1581623</v>
      </c>
    </row>
    <row r="208" spans="1:7" x14ac:dyDescent="0.35">
      <c r="A208" s="44"/>
      <c r="B208" s="17" t="s">
        <v>193</v>
      </c>
      <c r="C208" s="18">
        <v>6</v>
      </c>
      <c r="D208" s="18">
        <v>239141</v>
      </c>
      <c r="E208" s="18"/>
      <c r="F208" s="18"/>
      <c r="G208" s="18">
        <f t="shared" si="6"/>
        <v>239141</v>
      </c>
    </row>
    <row r="209" spans="1:7" x14ac:dyDescent="0.35">
      <c r="A209" s="44"/>
      <c r="B209" s="17" t="s">
        <v>194</v>
      </c>
      <c r="C209" s="18">
        <v>11</v>
      </c>
      <c r="D209" s="18">
        <v>313343</v>
      </c>
      <c r="E209" s="18"/>
      <c r="F209" s="18"/>
      <c r="G209" s="18">
        <f t="shared" si="6"/>
        <v>313343</v>
      </c>
    </row>
    <row r="210" spans="1:7" x14ac:dyDescent="0.35">
      <c r="A210" s="44"/>
      <c r="B210" s="17" t="s">
        <v>195</v>
      </c>
      <c r="C210" s="18">
        <v>8</v>
      </c>
      <c r="D210" s="18">
        <v>864530</v>
      </c>
      <c r="E210" s="18"/>
      <c r="F210" s="18"/>
      <c r="G210" s="18">
        <f t="shared" si="6"/>
        <v>864530</v>
      </c>
    </row>
    <row r="211" spans="1:7" x14ac:dyDescent="0.35">
      <c r="A211" s="44"/>
      <c r="B211" s="17" t="s">
        <v>196</v>
      </c>
      <c r="C211" s="18">
        <v>6</v>
      </c>
      <c r="D211" s="18">
        <v>608848</v>
      </c>
      <c r="E211" s="18"/>
      <c r="F211" s="18"/>
      <c r="G211" s="18">
        <f t="shared" si="6"/>
        <v>608848</v>
      </c>
    </row>
    <row r="212" spans="1:7" x14ac:dyDescent="0.35">
      <c r="A212" s="44"/>
      <c r="B212" s="17" t="s">
        <v>197</v>
      </c>
      <c r="C212" s="18">
        <v>8</v>
      </c>
      <c r="D212" s="18">
        <v>401649</v>
      </c>
      <c r="E212" s="18"/>
      <c r="F212" s="18"/>
      <c r="G212" s="18">
        <f t="shared" si="6"/>
        <v>401649</v>
      </c>
    </row>
    <row r="213" spans="1:7" x14ac:dyDescent="0.35">
      <c r="A213" s="44"/>
      <c r="B213" s="17" t="s">
        <v>192</v>
      </c>
      <c r="C213" s="18"/>
      <c r="D213" s="18"/>
      <c r="E213" s="18">
        <v>1</v>
      </c>
      <c r="F213" s="18">
        <v>110741</v>
      </c>
      <c r="G213" s="18">
        <f t="shared" si="6"/>
        <v>110741</v>
      </c>
    </row>
    <row r="214" spans="1:7" x14ac:dyDescent="0.35">
      <c r="A214" s="44"/>
      <c r="B214" s="17" t="s">
        <v>194</v>
      </c>
      <c r="C214" s="18"/>
      <c r="D214" s="18"/>
      <c r="E214" s="18">
        <v>1</v>
      </c>
      <c r="F214" s="18">
        <v>2660</v>
      </c>
      <c r="G214" s="18">
        <f t="shared" si="6"/>
        <v>2660</v>
      </c>
    </row>
    <row r="215" spans="1:7" x14ac:dyDescent="0.35">
      <c r="A215" s="44"/>
      <c r="B215" s="17" t="s">
        <v>197</v>
      </c>
      <c r="C215" s="18"/>
      <c r="D215" s="18"/>
      <c r="E215" s="18">
        <v>1</v>
      </c>
      <c r="F215" s="18">
        <v>61220</v>
      </c>
      <c r="G215" s="18">
        <f t="shared" si="6"/>
        <v>61220</v>
      </c>
    </row>
    <row r="216" spans="1:7" s="1" customFormat="1" x14ac:dyDescent="0.35">
      <c r="A216" s="45" t="s">
        <v>365</v>
      </c>
      <c r="B216" s="45"/>
      <c r="C216" s="19">
        <f>SUM(C203:C215)</f>
        <v>83</v>
      </c>
      <c r="D216" s="19">
        <f t="shared" ref="D216:F216" si="8">SUM(D203:D215)</f>
        <v>6980381</v>
      </c>
      <c r="E216" s="19">
        <f t="shared" si="8"/>
        <v>3</v>
      </c>
      <c r="F216" s="19">
        <f t="shared" si="8"/>
        <v>174621</v>
      </c>
      <c r="G216" s="19">
        <f t="shared" si="6"/>
        <v>7155002</v>
      </c>
    </row>
    <row r="217" spans="1:7" x14ac:dyDescent="0.35">
      <c r="A217" s="46" t="s">
        <v>396</v>
      </c>
      <c r="B217" s="21" t="s">
        <v>198</v>
      </c>
      <c r="C217" s="22"/>
      <c r="D217" s="22"/>
      <c r="E217" s="22">
        <v>2</v>
      </c>
      <c r="F217" s="22">
        <v>57750</v>
      </c>
      <c r="G217" s="22">
        <f t="shared" si="6"/>
        <v>57750</v>
      </c>
    </row>
    <row r="218" spans="1:7" x14ac:dyDescent="0.35">
      <c r="A218" s="46"/>
      <c r="B218" s="21" t="s">
        <v>199</v>
      </c>
      <c r="C218" s="22">
        <v>1</v>
      </c>
      <c r="D218" s="22">
        <v>214</v>
      </c>
      <c r="E218" s="22"/>
      <c r="F218" s="22"/>
      <c r="G218" s="22">
        <f t="shared" si="6"/>
        <v>214</v>
      </c>
    </row>
    <row r="219" spans="1:7" x14ac:dyDescent="0.35">
      <c r="A219" s="46"/>
      <c r="B219" s="21" t="s">
        <v>200</v>
      </c>
      <c r="C219" s="22"/>
      <c r="D219" s="22"/>
      <c r="E219" s="22">
        <v>1</v>
      </c>
      <c r="F219" s="22">
        <v>124377</v>
      </c>
      <c r="G219" s="22">
        <f t="shared" si="6"/>
        <v>124377</v>
      </c>
    </row>
    <row r="220" spans="1:7" x14ac:dyDescent="0.35">
      <c r="A220" s="46"/>
      <c r="B220" s="21" t="s">
        <v>201</v>
      </c>
      <c r="C220" s="22"/>
      <c r="D220" s="22"/>
      <c r="E220" s="22">
        <v>1</v>
      </c>
      <c r="F220" s="22">
        <v>15786</v>
      </c>
      <c r="G220" s="22">
        <f t="shared" si="6"/>
        <v>15786</v>
      </c>
    </row>
    <row r="221" spans="1:7" x14ac:dyDescent="0.35">
      <c r="A221" s="46"/>
      <c r="B221" s="21" t="s">
        <v>202</v>
      </c>
      <c r="C221" s="22"/>
      <c r="D221" s="22"/>
      <c r="E221" s="22">
        <v>1</v>
      </c>
      <c r="F221" s="22">
        <v>93660</v>
      </c>
      <c r="G221" s="22">
        <f t="shared" si="6"/>
        <v>93660</v>
      </c>
    </row>
    <row r="222" spans="1:7" s="1" customFormat="1" x14ac:dyDescent="0.35">
      <c r="A222" s="47" t="s">
        <v>366</v>
      </c>
      <c r="B222" s="47"/>
      <c r="C222" s="24">
        <f>SUM(C217:C221)</f>
        <v>1</v>
      </c>
      <c r="D222" s="24">
        <f t="shared" ref="D222:F222" si="9">SUM(D217:D221)</f>
        <v>214</v>
      </c>
      <c r="E222" s="24">
        <f t="shared" si="9"/>
        <v>5</v>
      </c>
      <c r="F222" s="24">
        <f t="shared" si="9"/>
        <v>291573</v>
      </c>
      <c r="G222" s="24">
        <f t="shared" si="6"/>
        <v>291787</v>
      </c>
    </row>
    <row r="223" spans="1:7" x14ac:dyDescent="0.35">
      <c r="A223" s="48" t="s">
        <v>397</v>
      </c>
      <c r="B223" s="25" t="s">
        <v>203</v>
      </c>
      <c r="C223" s="26">
        <v>16</v>
      </c>
      <c r="D223" s="26">
        <v>840786</v>
      </c>
      <c r="E223" s="26">
        <v>2</v>
      </c>
      <c r="F223" s="26">
        <v>31093</v>
      </c>
      <c r="G223" s="26">
        <f t="shared" si="6"/>
        <v>871879</v>
      </c>
    </row>
    <row r="224" spans="1:7" x14ac:dyDescent="0.35">
      <c r="A224" s="48"/>
      <c r="B224" s="25" t="s">
        <v>204</v>
      </c>
      <c r="C224" s="26">
        <v>6</v>
      </c>
      <c r="D224" s="26">
        <v>675359</v>
      </c>
      <c r="E224" s="26"/>
      <c r="F224" s="26"/>
      <c r="G224" s="26">
        <f t="shared" si="6"/>
        <v>675359</v>
      </c>
    </row>
    <row r="225" spans="1:7" x14ac:dyDescent="0.35">
      <c r="A225" s="48"/>
      <c r="B225" s="25" t="s">
        <v>205</v>
      </c>
      <c r="C225" s="26">
        <v>4</v>
      </c>
      <c r="D225" s="26">
        <v>111650</v>
      </c>
      <c r="E225" s="26">
        <v>1</v>
      </c>
      <c r="F225" s="26">
        <v>241000</v>
      </c>
      <c r="G225" s="26">
        <f t="shared" si="6"/>
        <v>352650</v>
      </c>
    </row>
    <row r="226" spans="1:7" x14ac:dyDescent="0.35">
      <c r="A226" s="48"/>
      <c r="B226" s="25" t="s">
        <v>206</v>
      </c>
      <c r="C226" s="26">
        <v>1</v>
      </c>
      <c r="D226" s="26">
        <v>18819</v>
      </c>
      <c r="E226" s="26"/>
      <c r="F226" s="26"/>
      <c r="G226" s="26">
        <f t="shared" si="6"/>
        <v>18819</v>
      </c>
    </row>
    <row r="227" spans="1:7" x14ac:dyDescent="0.35">
      <c r="A227" s="48"/>
      <c r="B227" s="25" t="s">
        <v>207</v>
      </c>
      <c r="C227" s="26">
        <v>14</v>
      </c>
      <c r="D227" s="26">
        <v>1557970</v>
      </c>
      <c r="E227" s="26"/>
      <c r="F227" s="26"/>
      <c r="G227" s="26">
        <f t="shared" si="6"/>
        <v>1557970</v>
      </c>
    </row>
    <row r="228" spans="1:7" x14ac:dyDescent="0.35">
      <c r="A228" s="48"/>
      <c r="B228" s="25" t="s">
        <v>208</v>
      </c>
      <c r="C228" s="26">
        <v>2</v>
      </c>
      <c r="D228" s="26">
        <v>42905</v>
      </c>
      <c r="E228" s="26">
        <v>1</v>
      </c>
      <c r="F228" s="26">
        <v>17178</v>
      </c>
      <c r="G228" s="26">
        <f t="shared" si="6"/>
        <v>60083</v>
      </c>
    </row>
    <row r="229" spans="1:7" x14ac:dyDescent="0.35">
      <c r="A229" s="48"/>
      <c r="B229" s="25" t="s">
        <v>209</v>
      </c>
      <c r="C229" s="26">
        <v>6</v>
      </c>
      <c r="D229" s="26">
        <v>979664</v>
      </c>
      <c r="E229" s="26"/>
      <c r="F229" s="26"/>
      <c r="G229" s="26">
        <f t="shared" si="6"/>
        <v>979664</v>
      </c>
    </row>
    <row r="230" spans="1:7" x14ac:dyDescent="0.35">
      <c r="A230" s="48"/>
      <c r="B230" s="25" t="s">
        <v>210</v>
      </c>
      <c r="C230" s="26">
        <v>1</v>
      </c>
      <c r="D230" s="26">
        <v>83682</v>
      </c>
      <c r="E230" s="26">
        <v>1</v>
      </c>
      <c r="F230" s="26">
        <v>11138</v>
      </c>
      <c r="G230" s="26">
        <f t="shared" si="6"/>
        <v>94820</v>
      </c>
    </row>
    <row r="231" spans="1:7" x14ac:dyDescent="0.35">
      <c r="A231" s="48"/>
      <c r="B231" s="25" t="s">
        <v>211</v>
      </c>
      <c r="C231" s="26">
        <v>11</v>
      </c>
      <c r="D231" s="26">
        <v>337548</v>
      </c>
      <c r="E231" s="26">
        <v>8</v>
      </c>
      <c r="F231" s="26">
        <v>180262</v>
      </c>
      <c r="G231" s="26">
        <f t="shared" si="6"/>
        <v>517810</v>
      </c>
    </row>
    <row r="232" spans="1:7" x14ac:dyDescent="0.35">
      <c r="A232" s="48"/>
      <c r="B232" s="25" t="s">
        <v>212</v>
      </c>
      <c r="C232" s="26">
        <v>10</v>
      </c>
      <c r="D232" s="26">
        <v>773237</v>
      </c>
      <c r="E232" s="26"/>
      <c r="F232" s="26"/>
      <c r="G232" s="26">
        <f t="shared" si="6"/>
        <v>773237</v>
      </c>
    </row>
    <row r="233" spans="1:7" x14ac:dyDescent="0.35">
      <c r="A233" s="48"/>
      <c r="B233" s="25" t="s">
        <v>213</v>
      </c>
      <c r="C233" s="26">
        <v>49</v>
      </c>
      <c r="D233" s="26">
        <v>2028820</v>
      </c>
      <c r="E233" s="26">
        <v>10</v>
      </c>
      <c r="F233" s="26">
        <v>302263</v>
      </c>
      <c r="G233" s="26">
        <f t="shared" si="6"/>
        <v>2331083</v>
      </c>
    </row>
    <row r="234" spans="1:7" x14ac:dyDescent="0.35">
      <c r="A234" s="48"/>
      <c r="B234" s="25" t="s">
        <v>214</v>
      </c>
      <c r="C234" s="26">
        <v>7</v>
      </c>
      <c r="D234" s="26">
        <v>657642</v>
      </c>
      <c r="E234" s="26"/>
      <c r="F234" s="26"/>
      <c r="G234" s="26">
        <f t="shared" si="6"/>
        <v>657642</v>
      </c>
    </row>
    <row r="235" spans="1:7" x14ac:dyDescent="0.35">
      <c r="A235" s="48"/>
      <c r="B235" s="25" t="s">
        <v>215</v>
      </c>
      <c r="C235" s="26">
        <v>31</v>
      </c>
      <c r="D235" s="26">
        <v>1344449</v>
      </c>
      <c r="E235" s="26">
        <v>2</v>
      </c>
      <c r="F235" s="26">
        <v>118785</v>
      </c>
      <c r="G235" s="26">
        <f t="shared" si="6"/>
        <v>1463234</v>
      </c>
    </row>
    <row r="236" spans="1:7" x14ac:dyDescent="0.35">
      <c r="A236" s="48"/>
      <c r="B236" s="25" t="s">
        <v>216</v>
      </c>
      <c r="C236" s="26">
        <v>15</v>
      </c>
      <c r="D236" s="26">
        <v>648840</v>
      </c>
      <c r="E236" s="26">
        <v>2</v>
      </c>
      <c r="F236" s="26">
        <v>37526</v>
      </c>
      <c r="G236" s="26">
        <f t="shared" si="6"/>
        <v>686366</v>
      </c>
    </row>
    <row r="237" spans="1:7" x14ac:dyDescent="0.35">
      <c r="A237" s="48"/>
      <c r="B237" s="25" t="s">
        <v>217</v>
      </c>
      <c r="C237" s="26">
        <v>1</v>
      </c>
      <c r="D237" s="26">
        <v>382078</v>
      </c>
      <c r="E237" s="26"/>
      <c r="F237" s="26"/>
      <c r="G237" s="26">
        <f t="shared" si="6"/>
        <v>382078</v>
      </c>
    </row>
    <row r="238" spans="1:7" s="1" customFormat="1" x14ac:dyDescent="0.35">
      <c r="A238" s="49" t="s">
        <v>367</v>
      </c>
      <c r="B238" s="49"/>
      <c r="C238" s="27">
        <f>SUM(C223:C237)</f>
        <v>174</v>
      </c>
      <c r="D238" s="27">
        <f t="shared" ref="D238:F238" si="10">SUM(D223:D237)</f>
        <v>10483449</v>
      </c>
      <c r="E238" s="27">
        <f t="shared" si="10"/>
        <v>27</v>
      </c>
      <c r="F238" s="27">
        <f t="shared" si="10"/>
        <v>939245</v>
      </c>
      <c r="G238" s="27">
        <f t="shared" si="6"/>
        <v>11422694</v>
      </c>
    </row>
    <row r="239" spans="1:7" x14ac:dyDescent="0.35">
      <c r="A239" s="50" t="s">
        <v>398</v>
      </c>
      <c r="B239" s="28" t="s">
        <v>218</v>
      </c>
      <c r="C239" s="29">
        <v>1</v>
      </c>
      <c r="D239" s="29">
        <v>3866</v>
      </c>
      <c r="E239" s="29"/>
      <c r="F239" s="29"/>
      <c r="G239" s="29">
        <f t="shared" si="6"/>
        <v>3866</v>
      </c>
    </row>
    <row r="240" spans="1:7" x14ac:dyDescent="0.35">
      <c r="A240" s="50"/>
      <c r="B240" s="28" t="s">
        <v>219</v>
      </c>
      <c r="C240" s="29">
        <v>1</v>
      </c>
      <c r="D240" s="29">
        <v>20291</v>
      </c>
      <c r="E240" s="29"/>
      <c r="F240" s="29"/>
      <c r="G240" s="29">
        <f t="shared" si="6"/>
        <v>20291</v>
      </c>
    </row>
    <row r="241" spans="1:7" x14ac:dyDescent="0.35">
      <c r="A241" s="50"/>
      <c r="B241" s="28" t="s">
        <v>220</v>
      </c>
      <c r="C241" s="29"/>
      <c r="D241" s="29"/>
      <c r="E241" s="29">
        <v>2</v>
      </c>
      <c r="F241" s="29">
        <v>80289</v>
      </c>
      <c r="G241" s="29">
        <f t="shared" si="6"/>
        <v>80289</v>
      </c>
    </row>
    <row r="242" spans="1:7" x14ac:dyDescent="0.35">
      <c r="A242" s="50"/>
      <c r="B242" s="28" t="s">
        <v>221</v>
      </c>
      <c r="C242" s="29">
        <v>1</v>
      </c>
      <c r="D242" s="29">
        <v>24427</v>
      </c>
      <c r="E242" s="29"/>
      <c r="F242" s="29"/>
      <c r="G242" s="29">
        <f t="shared" si="6"/>
        <v>24427</v>
      </c>
    </row>
    <row r="243" spans="1:7" x14ac:dyDescent="0.35">
      <c r="A243" s="50"/>
      <c r="B243" s="28" t="s">
        <v>222</v>
      </c>
      <c r="C243" s="29"/>
      <c r="D243" s="29"/>
      <c r="E243" s="29">
        <v>1</v>
      </c>
      <c r="F243" s="29">
        <v>49584</v>
      </c>
      <c r="G243" s="29">
        <f t="shared" si="6"/>
        <v>49584</v>
      </c>
    </row>
    <row r="244" spans="1:7" x14ac:dyDescent="0.35">
      <c r="A244" s="50"/>
      <c r="B244" s="28" t="s">
        <v>223</v>
      </c>
      <c r="C244" s="29">
        <v>4</v>
      </c>
      <c r="D244" s="29">
        <v>195927</v>
      </c>
      <c r="E244" s="29">
        <v>2</v>
      </c>
      <c r="F244" s="29">
        <v>35776</v>
      </c>
      <c r="G244" s="29">
        <f t="shared" si="6"/>
        <v>231703</v>
      </c>
    </row>
    <row r="245" spans="1:7" x14ac:dyDescent="0.35">
      <c r="A245" s="50"/>
      <c r="B245" s="28" t="s">
        <v>224</v>
      </c>
      <c r="C245" s="29">
        <v>7</v>
      </c>
      <c r="D245" s="29">
        <v>458907</v>
      </c>
      <c r="E245" s="29">
        <v>3</v>
      </c>
      <c r="F245" s="29">
        <v>89565</v>
      </c>
      <c r="G245" s="29">
        <f t="shared" si="6"/>
        <v>548472</v>
      </c>
    </row>
    <row r="246" spans="1:7" x14ac:dyDescent="0.35">
      <c r="A246" s="50"/>
      <c r="B246" s="28" t="s">
        <v>225</v>
      </c>
      <c r="C246" s="29">
        <v>1</v>
      </c>
      <c r="D246" s="29">
        <v>33861</v>
      </c>
      <c r="E246" s="29">
        <v>3</v>
      </c>
      <c r="F246" s="29">
        <v>41152</v>
      </c>
      <c r="G246" s="29">
        <f t="shared" si="6"/>
        <v>75013</v>
      </c>
    </row>
    <row r="247" spans="1:7" x14ac:dyDescent="0.35">
      <c r="A247" s="50"/>
      <c r="B247" s="28" t="s">
        <v>226</v>
      </c>
      <c r="C247" s="29"/>
      <c r="D247" s="29"/>
      <c r="E247" s="29">
        <v>1</v>
      </c>
      <c r="F247" s="29">
        <v>63999</v>
      </c>
      <c r="G247" s="29">
        <f t="shared" si="6"/>
        <v>63999</v>
      </c>
    </row>
    <row r="248" spans="1:7" s="1" customFormat="1" x14ac:dyDescent="0.35">
      <c r="A248" s="51" t="s">
        <v>368</v>
      </c>
      <c r="B248" s="51"/>
      <c r="C248" s="30">
        <f>SUM(C239:C247)</f>
        <v>15</v>
      </c>
      <c r="D248" s="30">
        <f>SUM(D239:D247)</f>
        <v>737279</v>
      </c>
      <c r="E248" s="30">
        <f>SUM(E239:E247)</f>
        <v>12</v>
      </c>
      <c r="F248" s="30">
        <f>SUM(F239:F247)</f>
        <v>360365</v>
      </c>
      <c r="G248" s="30">
        <f t="shared" si="6"/>
        <v>1097644</v>
      </c>
    </row>
    <row r="249" spans="1:7" x14ac:dyDescent="0.35">
      <c r="A249" s="52" t="s">
        <v>383</v>
      </c>
      <c r="B249" s="7" t="s">
        <v>227</v>
      </c>
      <c r="C249" s="8">
        <v>1</v>
      </c>
      <c r="D249" s="8">
        <v>94286</v>
      </c>
      <c r="E249" s="8"/>
      <c r="F249" s="8"/>
      <c r="G249" s="8">
        <f t="shared" si="6"/>
        <v>94286</v>
      </c>
    </row>
    <row r="250" spans="1:7" x14ac:dyDescent="0.35">
      <c r="A250" s="52"/>
      <c r="B250" s="7" t="s">
        <v>228</v>
      </c>
      <c r="C250" s="8">
        <v>2</v>
      </c>
      <c r="D250" s="8">
        <v>172465</v>
      </c>
      <c r="E250" s="8"/>
      <c r="F250" s="8"/>
      <c r="G250" s="8">
        <f t="shared" si="6"/>
        <v>172465</v>
      </c>
    </row>
    <row r="251" spans="1:7" x14ac:dyDescent="0.35">
      <c r="A251" s="52"/>
      <c r="B251" s="7" t="s">
        <v>229</v>
      </c>
      <c r="C251" s="8">
        <v>2</v>
      </c>
      <c r="D251" s="8">
        <v>43956</v>
      </c>
      <c r="E251" s="8">
        <v>1</v>
      </c>
      <c r="F251" s="8">
        <v>18410</v>
      </c>
      <c r="G251" s="8">
        <f t="shared" si="6"/>
        <v>62366</v>
      </c>
    </row>
    <row r="252" spans="1:7" x14ac:dyDescent="0.35">
      <c r="A252" s="52"/>
      <c r="B252" s="7" t="s">
        <v>230</v>
      </c>
      <c r="C252" s="8">
        <v>1</v>
      </c>
      <c r="D252" s="8">
        <v>52790</v>
      </c>
      <c r="E252" s="8"/>
      <c r="F252" s="8"/>
      <c r="G252" s="8">
        <f t="shared" si="6"/>
        <v>52790</v>
      </c>
    </row>
    <row r="253" spans="1:7" x14ac:dyDescent="0.35">
      <c r="A253" s="52"/>
      <c r="B253" s="7" t="s">
        <v>231</v>
      </c>
      <c r="C253" s="8"/>
      <c r="D253" s="8"/>
      <c r="E253" s="8">
        <v>1</v>
      </c>
      <c r="F253" s="8">
        <v>36000</v>
      </c>
      <c r="G253" s="8">
        <f t="shared" si="6"/>
        <v>36000</v>
      </c>
    </row>
    <row r="254" spans="1:7" x14ac:dyDescent="0.35">
      <c r="A254" s="52"/>
      <c r="B254" s="7" t="s">
        <v>232</v>
      </c>
      <c r="C254" s="8"/>
      <c r="D254" s="8"/>
      <c r="E254" s="8">
        <v>1</v>
      </c>
      <c r="F254" s="8">
        <v>18000</v>
      </c>
      <c r="G254" s="8">
        <f t="shared" si="6"/>
        <v>18000</v>
      </c>
    </row>
    <row r="255" spans="1:7" s="1" customFormat="1" x14ac:dyDescent="0.35">
      <c r="A255" s="53" t="s">
        <v>369</v>
      </c>
      <c r="B255" s="53"/>
      <c r="C255" s="9">
        <f>SUM(C249:C254)</f>
        <v>6</v>
      </c>
      <c r="D255" s="9">
        <f t="shared" ref="D255:F255" si="11">SUM(D249:D254)</f>
        <v>363497</v>
      </c>
      <c r="E255" s="9">
        <f t="shared" si="11"/>
        <v>3</v>
      </c>
      <c r="F255" s="9">
        <f t="shared" si="11"/>
        <v>72410</v>
      </c>
      <c r="G255" s="9">
        <f t="shared" si="6"/>
        <v>435907</v>
      </c>
    </row>
    <row r="256" spans="1:7" x14ac:dyDescent="0.35">
      <c r="A256" s="41" t="s">
        <v>384</v>
      </c>
      <c r="B256" s="10" t="s">
        <v>233</v>
      </c>
      <c r="C256" s="11">
        <v>2</v>
      </c>
      <c r="D256" s="11">
        <v>108690</v>
      </c>
      <c r="E256" s="11">
        <v>1</v>
      </c>
      <c r="F256" s="11">
        <v>32295</v>
      </c>
      <c r="G256" s="11">
        <f t="shared" si="6"/>
        <v>140985</v>
      </c>
    </row>
    <row r="257" spans="1:7" x14ac:dyDescent="0.35">
      <c r="A257" s="41"/>
      <c r="B257" s="10" t="s">
        <v>234</v>
      </c>
      <c r="C257" s="11">
        <v>1</v>
      </c>
      <c r="D257" s="11">
        <v>28737</v>
      </c>
      <c r="E257" s="11"/>
      <c r="F257" s="11"/>
      <c r="G257" s="11">
        <f t="shared" si="6"/>
        <v>28737</v>
      </c>
    </row>
    <row r="258" spans="1:7" x14ac:dyDescent="0.35">
      <c r="A258" s="41"/>
      <c r="B258" s="10" t="s">
        <v>235</v>
      </c>
      <c r="C258" s="11">
        <v>9</v>
      </c>
      <c r="D258" s="11">
        <v>273543</v>
      </c>
      <c r="E258" s="11"/>
      <c r="F258" s="11"/>
      <c r="G258" s="11">
        <f t="shared" si="6"/>
        <v>273543</v>
      </c>
    </row>
    <row r="259" spans="1:7" x14ac:dyDescent="0.35">
      <c r="A259" s="41"/>
      <c r="B259" s="10" t="s">
        <v>236</v>
      </c>
      <c r="C259" s="11">
        <v>5</v>
      </c>
      <c r="D259" s="11">
        <v>147227</v>
      </c>
      <c r="E259" s="11"/>
      <c r="F259" s="11"/>
      <c r="G259" s="11">
        <f t="shared" si="6"/>
        <v>147227</v>
      </c>
    </row>
    <row r="260" spans="1:7" x14ac:dyDescent="0.35">
      <c r="A260" s="41"/>
      <c r="B260" s="10" t="s">
        <v>237</v>
      </c>
      <c r="C260" s="11">
        <v>1</v>
      </c>
      <c r="D260" s="11">
        <v>587282</v>
      </c>
      <c r="E260" s="11"/>
      <c r="F260" s="11"/>
      <c r="G260" s="11">
        <f t="shared" si="6"/>
        <v>587282</v>
      </c>
    </row>
    <row r="261" spans="1:7" x14ac:dyDescent="0.35">
      <c r="A261" s="41"/>
      <c r="B261" s="10" t="s">
        <v>238</v>
      </c>
      <c r="C261" s="11">
        <v>8</v>
      </c>
      <c r="D261" s="11">
        <v>291886</v>
      </c>
      <c r="E261" s="11">
        <v>1</v>
      </c>
      <c r="F261" s="11">
        <v>57984</v>
      </c>
      <c r="G261" s="11">
        <f t="shared" si="6"/>
        <v>349870</v>
      </c>
    </row>
    <row r="262" spans="1:7" x14ac:dyDescent="0.35">
      <c r="A262" s="41"/>
      <c r="B262" s="10" t="s">
        <v>239</v>
      </c>
      <c r="C262" s="11">
        <v>3</v>
      </c>
      <c r="D262" s="11">
        <v>77749</v>
      </c>
      <c r="E262" s="11"/>
      <c r="F262" s="11"/>
      <c r="G262" s="11">
        <f t="shared" ref="G262:G325" si="12">D262+F262</f>
        <v>77749</v>
      </c>
    </row>
    <row r="263" spans="1:7" x14ac:dyDescent="0.35">
      <c r="A263" s="41"/>
      <c r="B263" s="10" t="s">
        <v>240</v>
      </c>
      <c r="C263" s="11">
        <v>9</v>
      </c>
      <c r="D263" s="11">
        <v>682480</v>
      </c>
      <c r="E263" s="11"/>
      <c r="F263" s="11"/>
      <c r="G263" s="11">
        <f t="shared" si="12"/>
        <v>682480</v>
      </c>
    </row>
    <row r="264" spans="1:7" x14ac:dyDescent="0.35">
      <c r="A264" s="41"/>
      <c r="B264" s="10" t="s">
        <v>241</v>
      </c>
      <c r="C264" s="11">
        <v>2</v>
      </c>
      <c r="D264" s="11">
        <v>77009</v>
      </c>
      <c r="E264" s="11"/>
      <c r="F264" s="11"/>
      <c r="G264" s="11">
        <f t="shared" si="12"/>
        <v>77009</v>
      </c>
    </row>
    <row r="265" spans="1:7" x14ac:dyDescent="0.35">
      <c r="A265" s="41"/>
      <c r="B265" s="10" t="s">
        <v>242</v>
      </c>
      <c r="C265" s="11">
        <v>3</v>
      </c>
      <c r="D265" s="11">
        <v>74422</v>
      </c>
      <c r="E265" s="11"/>
      <c r="F265" s="11"/>
      <c r="G265" s="11">
        <f t="shared" si="12"/>
        <v>74422</v>
      </c>
    </row>
    <row r="266" spans="1:7" x14ac:dyDescent="0.35">
      <c r="A266" s="41"/>
      <c r="B266" s="10" t="s">
        <v>243</v>
      </c>
      <c r="C266" s="11">
        <v>5</v>
      </c>
      <c r="D266" s="11">
        <v>81226</v>
      </c>
      <c r="E266" s="11"/>
      <c r="F266" s="11"/>
      <c r="G266" s="11">
        <f t="shared" si="12"/>
        <v>81226</v>
      </c>
    </row>
    <row r="267" spans="1:7" x14ac:dyDescent="0.35">
      <c r="A267" s="41"/>
      <c r="B267" s="10" t="s">
        <v>244</v>
      </c>
      <c r="C267" s="11">
        <v>15</v>
      </c>
      <c r="D267" s="11">
        <v>693326</v>
      </c>
      <c r="E267" s="11">
        <v>1</v>
      </c>
      <c r="F267" s="11">
        <v>33800</v>
      </c>
      <c r="G267" s="11">
        <f t="shared" si="12"/>
        <v>727126</v>
      </c>
    </row>
    <row r="268" spans="1:7" x14ac:dyDescent="0.35">
      <c r="A268" s="41"/>
      <c r="B268" s="10" t="s">
        <v>245</v>
      </c>
      <c r="C268" s="11">
        <v>3</v>
      </c>
      <c r="D268" s="11">
        <v>103273</v>
      </c>
      <c r="E268" s="11"/>
      <c r="F268" s="11"/>
      <c r="G268" s="11">
        <f t="shared" si="12"/>
        <v>103273</v>
      </c>
    </row>
    <row r="269" spans="1:7" x14ac:dyDescent="0.35">
      <c r="A269" s="41"/>
      <c r="B269" s="10" t="s">
        <v>246</v>
      </c>
      <c r="C269" s="11">
        <v>10</v>
      </c>
      <c r="D269" s="11">
        <v>986075</v>
      </c>
      <c r="E269" s="11">
        <v>1</v>
      </c>
      <c r="F269" s="11">
        <v>31627</v>
      </c>
      <c r="G269" s="11">
        <f t="shared" si="12"/>
        <v>1017702</v>
      </c>
    </row>
    <row r="270" spans="1:7" x14ac:dyDescent="0.35">
      <c r="A270" s="41"/>
      <c r="B270" s="10" t="s">
        <v>247</v>
      </c>
      <c r="C270" s="11">
        <v>7</v>
      </c>
      <c r="D270" s="11">
        <v>393816</v>
      </c>
      <c r="E270" s="11">
        <v>1</v>
      </c>
      <c r="F270" s="11">
        <v>10765</v>
      </c>
      <c r="G270" s="11">
        <f t="shared" si="12"/>
        <v>404581</v>
      </c>
    </row>
    <row r="271" spans="1:7" x14ac:dyDescent="0.35">
      <c r="A271" s="41"/>
      <c r="B271" s="10" t="s">
        <v>248</v>
      </c>
      <c r="C271" s="11">
        <v>1</v>
      </c>
      <c r="D271" s="11">
        <v>34089</v>
      </c>
      <c r="E271" s="11">
        <v>1</v>
      </c>
      <c r="F271" s="11">
        <v>9165</v>
      </c>
      <c r="G271" s="11">
        <f t="shared" si="12"/>
        <v>43254</v>
      </c>
    </row>
    <row r="272" spans="1:7" x14ac:dyDescent="0.35">
      <c r="A272" s="41"/>
      <c r="B272" s="10" t="s">
        <v>249</v>
      </c>
      <c r="C272" s="11">
        <v>2</v>
      </c>
      <c r="D272" s="11">
        <v>57375</v>
      </c>
      <c r="E272" s="11"/>
      <c r="F272" s="11"/>
      <c r="G272" s="11">
        <f t="shared" si="12"/>
        <v>57375</v>
      </c>
    </row>
    <row r="273" spans="1:7" x14ac:dyDescent="0.35">
      <c r="A273" s="41"/>
      <c r="B273" s="10" t="s">
        <v>250</v>
      </c>
      <c r="C273" s="11">
        <v>7</v>
      </c>
      <c r="D273" s="11">
        <v>123805</v>
      </c>
      <c r="E273" s="11"/>
      <c r="F273" s="11"/>
      <c r="G273" s="11">
        <f t="shared" si="12"/>
        <v>123805</v>
      </c>
    </row>
    <row r="274" spans="1:7" x14ac:dyDescent="0.35">
      <c r="A274" s="41"/>
      <c r="B274" s="10" t="s">
        <v>251</v>
      </c>
      <c r="C274" s="11">
        <v>2</v>
      </c>
      <c r="D274" s="11">
        <v>17571</v>
      </c>
      <c r="E274" s="11">
        <v>1</v>
      </c>
      <c r="F274" s="11">
        <v>43040</v>
      </c>
      <c r="G274" s="11">
        <f t="shared" si="12"/>
        <v>60611</v>
      </c>
    </row>
    <row r="275" spans="1:7" x14ac:dyDescent="0.35">
      <c r="A275" s="41"/>
      <c r="B275" s="10" t="s">
        <v>252</v>
      </c>
      <c r="C275" s="11">
        <v>2</v>
      </c>
      <c r="D275" s="11">
        <v>95747</v>
      </c>
      <c r="E275" s="11"/>
      <c r="F275" s="11"/>
      <c r="G275" s="11">
        <f t="shared" si="12"/>
        <v>95747</v>
      </c>
    </row>
    <row r="276" spans="1:7" x14ac:dyDescent="0.35">
      <c r="A276" s="41"/>
      <c r="B276" s="10" t="s">
        <v>253</v>
      </c>
      <c r="C276" s="11">
        <v>3</v>
      </c>
      <c r="D276" s="11">
        <v>211424</v>
      </c>
      <c r="E276" s="11">
        <v>2</v>
      </c>
      <c r="F276" s="11">
        <v>149001</v>
      </c>
      <c r="G276" s="11">
        <f t="shared" si="12"/>
        <v>360425</v>
      </c>
    </row>
    <row r="277" spans="1:7" s="1" customFormat="1" x14ac:dyDescent="0.35">
      <c r="A277" s="54" t="s">
        <v>370</v>
      </c>
      <c r="B277" s="54"/>
      <c r="C277" s="12">
        <f>SUM(C256:C276)</f>
        <v>100</v>
      </c>
      <c r="D277" s="12">
        <f t="shared" ref="D277:F277" si="13">SUM(D256:D276)</f>
        <v>5146752</v>
      </c>
      <c r="E277" s="12">
        <f t="shared" si="13"/>
        <v>9</v>
      </c>
      <c r="F277" s="12">
        <f t="shared" si="13"/>
        <v>367677</v>
      </c>
      <c r="G277" s="12">
        <f t="shared" si="12"/>
        <v>5514429</v>
      </c>
    </row>
    <row r="278" spans="1:7" x14ac:dyDescent="0.35">
      <c r="A278" s="55" t="s">
        <v>399</v>
      </c>
      <c r="B278" s="31" t="s">
        <v>254</v>
      </c>
      <c r="C278" s="32">
        <v>2</v>
      </c>
      <c r="D278" s="32">
        <v>96919</v>
      </c>
      <c r="E278" s="32"/>
      <c r="F278" s="32"/>
      <c r="G278" s="32">
        <f t="shared" si="12"/>
        <v>96919</v>
      </c>
    </row>
    <row r="279" spans="1:7" x14ac:dyDescent="0.35">
      <c r="A279" s="55"/>
      <c r="B279" s="31" t="s">
        <v>255</v>
      </c>
      <c r="C279" s="32">
        <v>3</v>
      </c>
      <c r="D279" s="32">
        <v>253891</v>
      </c>
      <c r="E279" s="32"/>
      <c r="F279" s="32"/>
      <c r="G279" s="32">
        <f t="shared" si="12"/>
        <v>253891</v>
      </c>
    </row>
    <row r="280" spans="1:7" x14ac:dyDescent="0.35">
      <c r="A280" s="55"/>
      <c r="B280" s="31" t="s">
        <v>256</v>
      </c>
      <c r="C280" s="32">
        <v>13</v>
      </c>
      <c r="D280" s="32">
        <v>1248464</v>
      </c>
      <c r="E280" s="32"/>
      <c r="F280" s="32"/>
      <c r="G280" s="32">
        <f t="shared" si="12"/>
        <v>1248464</v>
      </c>
    </row>
    <row r="281" spans="1:7" x14ac:dyDescent="0.35">
      <c r="A281" s="55"/>
      <c r="B281" s="31" t="s">
        <v>257</v>
      </c>
      <c r="C281" s="32">
        <v>8</v>
      </c>
      <c r="D281" s="32">
        <v>975470</v>
      </c>
      <c r="E281" s="32"/>
      <c r="F281" s="32"/>
      <c r="G281" s="32">
        <f t="shared" si="12"/>
        <v>975470</v>
      </c>
    </row>
    <row r="282" spans="1:7" x14ac:dyDescent="0.35">
      <c r="A282" s="55"/>
      <c r="B282" s="31" t="s">
        <v>258</v>
      </c>
      <c r="C282" s="32">
        <v>5</v>
      </c>
      <c r="D282" s="32">
        <v>1214177</v>
      </c>
      <c r="E282" s="32"/>
      <c r="F282" s="32"/>
      <c r="G282" s="32">
        <f t="shared" si="12"/>
        <v>1214177</v>
      </c>
    </row>
    <row r="283" spans="1:7" x14ac:dyDescent="0.35">
      <c r="A283" s="55"/>
      <c r="B283" s="31" t="s">
        <v>259</v>
      </c>
      <c r="C283" s="32">
        <v>1</v>
      </c>
      <c r="D283" s="32">
        <v>107025</v>
      </c>
      <c r="E283" s="32"/>
      <c r="F283" s="32"/>
      <c r="G283" s="32">
        <f t="shared" si="12"/>
        <v>107025</v>
      </c>
    </row>
    <row r="284" spans="1:7" x14ac:dyDescent="0.35">
      <c r="A284" s="55"/>
      <c r="B284" s="31" t="s">
        <v>260</v>
      </c>
      <c r="C284" s="32">
        <v>2</v>
      </c>
      <c r="D284" s="32">
        <v>182461</v>
      </c>
      <c r="E284" s="32"/>
      <c r="F284" s="32"/>
      <c r="G284" s="32">
        <f t="shared" si="12"/>
        <v>182461</v>
      </c>
    </row>
    <row r="285" spans="1:7" x14ac:dyDescent="0.35">
      <c r="A285" s="55"/>
      <c r="B285" s="31" t="s">
        <v>261</v>
      </c>
      <c r="C285" s="32">
        <v>21</v>
      </c>
      <c r="D285" s="32">
        <v>1705146</v>
      </c>
      <c r="E285" s="32"/>
      <c r="F285" s="32"/>
      <c r="G285" s="32">
        <f t="shared" si="12"/>
        <v>1705146</v>
      </c>
    </row>
    <row r="286" spans="1:7" x14ac:dyDescent="0.35">
      <c r="A286" s="55"/>
      <c r="B286" s="31" t="s">
        <v>262</v>
      </c>
      <c r="C286" s="32">
        <v>6</v>
      </c>
      <c r="D286" s="32">
        <v>689318</v>
      </c>
      <c r="E286" s="32"/>
      <c r="F286" s="32"/>
      <c r="G286" s="32">
        <f t="shared" si="12"/>
        <v>689318</v>
      </c>
    </row>
    <row r="287" spans="1:7" x14ac:dyDescent="0.35">
      <c r="A287" s="55"/>
      <c r="B287" s="31" t="s">
        <v>263</v>
      </c>
      <c r="C287" s="32">
        <v>9</v>
      </c>
      <c r="D287" s="32">
        <v>593041</v>
      </c>
      <c r="E287" s="32"/>
      <c r="F287" s="32"/>
      <c r="G287" s="32">
        <f t="shared" si="12"/>
        <v>593041</v>
      </c>
    </row>
    <row r="288" spans="1:7" x14ac:dyDescent="0.35">
      <c r="A288" s="55"/>
      <c r="B288" s="31" t="s">
        <v>264</v>
      </c>
      <c r="C288" s="32">
        <v>11</v>
      </c>
      <c r="D288" s="32">
        <v>1304437</v>
      </c>
      <c r="E288" s="32"/>
      <c r="F288" s="32"/>
      <c r="G288" s="32">
        <f t="shared" si="12"/>
        <v>1304437</v>
      </c>
    </row>
    <row r="289" spans="1:7" x14ac:dyDescent="0.35">
      <c r="A289" s="55"/>
      <c r="B289" s="31" t="s">
        <v>265</v>
      </c>
      <c r="C289" s="32">
        <v>4</v>
      </c>
      <c r="D289" s="32">
        <v>547026</v>
      </c>
      <c r="E289" s="32"/>
      <c r="F289" s="32"/>
      <c r="G289" s="32">
        <f t="shared" si="12"/>
        <v>547026</v>
      </c>
    </row>
    <row r="290" spans="1:7" x14ac:dyDescent="0.35">
      <c r="A290" s="55"/>
      <c r="B290" s="31" t="s">
        <v>266</v>
      </c>
      <c r="C290" s="32">
        <v>1</v>
      </c>
      <c r="D290" s="32">
        <v>200910</v>
      </c>
      <c r="E290" s="32"/>
      <c r="F290" s="32"/>
      <c r="G290" s="32">
        <f t="shared" si="12"/>
        <v>200910</v>
      </c>
    </row>
    <row r="291" spans="1:7" x14ac:dyDescent="0.35">
      <c r="A291" s="55"/>
      <c r="B291" s="31" t="s">
        <v>267</v>
      </c>
      <c r="C291" s="32">
        <v>2</v>
      </c>
      <c r="D291" s="32">
        <v>179381</v>
      </c>
      <c r="E291" s="32"/>
      <c r="F291" s="32"/>
      <c r="G291" s="32">
        <f t="shared" si="12"/>
        <v>179381</v>
      </c>
    </row>
    <row r="292" spans="1:7" x14ac:dyDescent="0.35">
      <c r="A292" s="55"/>
      <c r="B292" s="31" t="s">
        <v>258</v>
      </c>
      <c r="C292" s="32"/>
      <c r="D292" s="32"/>
      <c r="E292" s="32">
        <v>1</v>
      </c>
      <c r="F292" s="32">
        <v>35513</v>
      </c>
      <c r="G292" s="32">
        <f t="shared" si="12"/>
        <v>35513</v>
      </c>
    </row>
    <row r="293" spans="1:7" x14ac:dyDescent="0.35">
      <c r="A293" s="55"/>
      <c r="B293" s="31" t="s">
        <v>261</v>
      </c>
      <c r="C293" s="32"/>
      <c r="D293" s="32"/>
      <c r="E293" s="32">
        <v>1</v>
      </c>
      <c r="F293" s="32">
        <v>42375</v>
      </c>
      <c r="G293" s="32">
        <f t="shared" si="12"/>
        <v>42375</v>
      </c>
    </row>
    <row r="294" spans="1:7" x14ac:dyDescent="0.35">
      <c r="A294" s="55"/>
      <c r="B294" s="31" t="s">
        <v>264</v>
      </c>
      <c r="C294" s="32"/>
      <c r="D294" s="32"/>
      <c r="E294" s="32">
        <v>1</v>
      </c>
      <c r="F294" s="32">
        <v>12565</v>
      </c>
      <c r="G294" s="32">
        <f t="shared" si="12"/>
        <v>12565</v>
      </c>
    </row>
    <row r="295" spans="1:7" x14ac:dyDescent="0.35">
      <c r="A295" s="55"/>
      <c r="B295" s="31" t="s">
        <v>265</v>
      </c>
      <c r="C295" s="32"/>
      <c r="D295" s="32"/>
      <c r="E295" s="32">
        <v>1</v>
      </c>
      <c r="F295" s="32">
        <v>16639</v>
      </c>
      <c r="G295" s="32">
        <f t="shared" si="12"/>
        <v>16639</v>
      </c>
    </row>
    <row r="296" spans="1:7" s="1" customFormat="1" x14ac:dyDescent="0.35">
      <c r="A296" s="56" t="s">
        <v>371</v>
      </c>
      <c r="B296" s="56"/>
      <c r="C296" s="33">
        <f>SUM(C278:C295)</f>
        <v>88</v>
      </c>
      <c r="D296" s="33">
        <f t="shared" ref="D296:F296" si="14">SUM(D278:D295)</f>
        <v>9297666</v>
      </c>
      <c r="E296" s="33">
        <f t="shared" si="14"/>
        <v>4</v>
      </c>
      <c r="F296" s="33">
        <f t="shared" si="14"/>
        <v>107092</v>
      </c>
      <c r="G296" s="33">
        <f t="shared" si="12"/>
        <v>9404758</v>
      </c>
    </row>
    <row r="297" spans="1:7" x14ac:dyDescent="0.35">
      <c r="A297" s="44" t="s">
        <v>400</v>
      </c>
      <c r="B297" s="17" t="s">
        <v>268</v>
      </c>
      <c r="C297" s="18">
        <v>47</v>
      </c>
      <c r="D297" s="18">
        <v>2597784</v>
      </c>
      <c r="E297" s="18">
        <v>1</v>
      </c>
      <c r="F297" s="18">
        <v>5310</v>
      </c>
      <c r="G297" s="18">
        <f t="shared" si="12"/>
        <v>2603094</v>
      </c>
    </row>
    <row r="298" spans="1:7" x14ac:dyDescent="0.35">
      <c r="A298" s="44"/>
      <c r="B298" s="17" t="s">
        <v>269</v>
      </c>
      <c r="C298" s="18">
        <v>1</v>
      </c>
      <c r="D298" s="18">
        <v>94382</v>
      </c>
      <c r="E298" s="18"/>
      <c r="F298" s="18"/>
      <c r="G298" s="18">
        <f t="shared" si="12"/>
        <v>94382</v>
      </c>
    </row>
    <row r="299" spans="1:7" x14ac:dyDescent="0.35">
      <c r="A299" s="44"/>
      <c r="B299" s="17" t="s">
        <v>270</v>
      </c>
      <c r="C299" s="18">
        <v>8</v>
      </c>
      <c r="D299" s="18">
        <v>243350</v>
      </c>
      <c r="E299" s="18"/>
      <c r="F299" s="18"/>
      <c r="G299" s="18">
        <f t="shared" si="12"/>
        <v>243350</v>
      </c>
    </row>
    <row r="300" spans="1:7" x14ac:dyDescent="0.35">
      <c r="A300" s="44"/>
      <c r="B300" s="17" t="s">
        <v>271</v>
      </c>
      <c r="C300" s="18">
        <v>13</v>
      </c>
      <c r="D300" s="18">
        <v>1122155</v>
      </c>
      <c r="E300" s="18"/>
      <c r="F300" s="18"/>
      <c r="G300" s="18">
        <f t="shared" si="12"/>
        <v>1122155</v>
      </c>
    </row>
    <row r="301" spans="1:7" x14ac:dyDescent="0.35">
      <c r="A301" s="44"/>
      <c r="B301" s="17" t="s">
        <v>272</v>
      </c>
      <c r="C301" s="18">
        <v>3</v>
      </c>
      <c r="D301" s="18">
        <v>1031535</v>
      </c>
      <c r="E301" s="18">
        <v>1</v>
      </c>
      <c r="F301" s="18">
        <v>7836</v>
      </c>
      <c r="G301" s="18">
        <f t="shared" si="12"/>
        <v>1039371</v>
      </c>
    </row>
    <row r="302" spans="1:7" x14ac:dyDescent="0.35">
      <c r="A302" s="44"/>
      <c r="B302" s="17" t="s">
        <v>273</v>
      </c>
      <c r="C302" s="18">
        <v>7</v>
      </c>
      <c r="D302" s="18">
        <v>810649</v>
      </c>
      <c r="E302" s="18">
        <v>1</v>
      </c>
      <c r="F302" s="18">
        <v>161190</v>
      </c>
      <c r="G302" s="18">
        <f t="shared" si="12"/>
        <v>971839</v>
      </c>
    </row>
    <row r="303" spans="1:7" x14ac:dyDescent="0.35">
      <c r="A303" s="44"/>
      <c r="B303" s="17" t="s">
        <v>274</v>
      </c>
      <c r="C303" s="18">
        <v>8</v>
      </c>
      <c r="D303" s="18">
        <v>63100</v>
      </c>
      <c r="E303" s="18"/>
      <c r="F303" s="18"/>
      <c r="G303" s="18">
        <f t="shared" si="12"/>
        <v>63100</v>
      </c>
    </row>
    <row r="304" spans="1:7" x14ac:dyDescent="0.35">
      <c r="A304" s="44"/>
      <c r="B304" s="17" t="s">
        <v>275</v>
      </c>
      <c r="C304" s="18"/>
      <c r="D304" s="18"/>
      <c r="E304" s="18">
        <v>2</v>
      </c>
      <c r="F304" s="18">
        <v>49916</v>
      </c>
      <c r="G304" s="18">
        <f t="shared" si="12"/>
        <v>49916</v>
      </c>
    </row>
    <row r="305" spans="1:7" x14ac:dyDescent="0.35">
      <c r="A305" s="44"/>
      <c r="B305" s="17" t="s">
        <v>276</v>
      </c>
      <c r="C305" s="18">
        <v>7</v>
      </c>
      <c r="D305" s="18">
        <v>434555</v>
      </c>
      <c r="E305" s="18"/>
      <c r="F305" s="18"/>
      <c r="G305" s="18">
        <f t="shared" si="12"/>
        <v>434555</v>
      </c>
    </row>
    <row r="306" spans="1:7" x14ac:dyDescent="0.35">
      <c r="A306" s="44"/>
      <c r="B306" s="17" t="s">
        <v>277</v>
      </c>
      <c r="C306" s="18">
        <v>7</v>
      </c>
      <c r="D306" s="18">
        <v>25725612</v>
      </c>
      <c r="E306" s="18"/>
      <c r="F306" s="18"/>
      <c r="G306" s="18">
        <f t="shared" si="12"/>
        <v>25725612</v>
      </c>
    </row>
    <row r="307" spans="1:7" x14ac:dyDescent="0.35">
      <c r="A307" s="44"/>
      <c r="B307" s="17" t="s">
        <v>278</v>
      </c>
      <c r="C307" s="18">
        <v>1</v>
      </c>
      <c r="D307" s="18">
        <v>2845374</v>
      </c>
      <c r="E307" s="18"/>
      <c r="F307" s="18"/>
      <c r="G307" s="18">
        <f t="shared" si="12"/>
        <v>2845374</v>
      </c>
    </row>
    <row r="308" spans="1:7" x14ac:dyDescent="0.35">
      <c r="A308" s="44"/>
      <c r="B308" s="17" t="s">
        <v>279</v>
      </c>
      <c r="C308" s="18">
        <v>9</v>
      </c>
      <c r="D308" s="18">
        <v>555867</v>
      </c>
      <c r="E308" s="18"/>
      <c r="F308" s="18"/>
      <c r="G308" s="18">
        <f t="shared" si="12"/>
        <v>555867</v>
      </c>
    </row>
    <row r="309" spans="1:7" x14ac:dyDescent="0.35">
      <c r="A309" s="44"/>
      <c r="B309" s="17" t="s">
        <v>280</v>
      </c>
      <c r="C309" s="18">
        <v>7</v>
      </c>
      <c r="D309" s="18">
        <v>2958440</v>
      </c>
      <c r="E309" s="18"/>
      <c r="F309" s="18"/>
      <c r="G309" s="18">
        <f t="shared" si="12"/>
        <v>2958440</v>
      </c>
    </row>
    <row r="310" spans="1:7" x14ac:dyDescent="0.35">
      <c r="A310" s="44"/>
      <c r="B310" s="17" t="s">
        <v>281</v>
      </c>
      <c r="C310" s="18">
        <v>6</v>
      </c>
      <c r="D310" s="18">
        <v>348237</v>
      </c>
      <c r="E310" s="18">
        <v>1</v>
      </c>
      <c r="F310" s="18">
        <v>32382</v>
      </c>
      <c r="G310" s="18">
        <f t="shared" si="12"/>
        <v>380619</v>
      </c>
    </row>
    <row r="311" spans="1:7" x14ac:dyDescent="0.35">
      <c r="A311" s="44"/>
      <c r="B311" s="17" t="s">
        <v>282</v>
      </c>
      <c r="C311" s="18">
        <v>2</v>
      </c>
      <c r="D311" s="18">
        <v>65038</v>
      </c>
      <c r="E311" s="18"/>
      <c r="F311" s="18"/>
      <c r="G311" s="18">
        <f t="shared" si="12"/>
        <v>65038</v>
      </c>
    </row>
    <row r="312" spans="1:7" x14ac:dyDescent="0.35">
      <c r="A312" s="44"/>
      <c r="B312" s="17" t="s">
        <v>223</v>
      </c>
      <c r="C312" s="18">
        <v>2</v>
      </c>
      <c r="D312" s="18">
        <v>43338</v>
      </c>
      <c r="E312" s="18"/>
      <c r="F312" s="18"/>
      <c r="G312" s="18">
        <f t="shared" si="12"/>
        <v>43338</v>
      </c>
    </row>
    <row r="313" spans="1:7" x14ac:dyDescent="0.35">
      <c r="A313" s="44"/>
      <c r="B313" s="17" t="s">
        <v>283</v>
      </c>
      <c r="C313" s="18">
        <v>1</v>
      </c>
      <c r="D313" s="18">
        <v>21123</v>
      </c>
      <c r="E313" s="18"/>
      <c r="F313" s="18"/>
      <c r="G313" s="18">
        <f t="shared" si="12"/>
        <v>21123</v>
      </c>
    </row>
    <row r="314" spans="1:7" x14ac:dyDescent="0.35">
      <c r="A314" s="44"/>
      <c r="B314" s="17" t="s">
        <v>284</v>
      </c>
      <c r="C314" s="18">
        <v>1</v>
      </c>
      <c r="D314" s="18">
        <v>218183</v>
      </c>
      <c r="E314" s="18"/>
      <c r="F314" s="18"/>
      <c r="G314" s="18">
        <f t="shared" si="12"/>
        <v>218183</v>
      </c>
    </row>
    <row r="315" spans="1:7" x14ac:dyDescent="0.35">
      <c r="A315" s="44"/>
      <c r="B315" s="17" t="s">
        <v>285</v>
      </c>
      <c r="C315" s="18">
        <v>6</v>
      </c>
      <c r="D315" s="18">
        <v>134371</v>
      </c>
      <c r="E315" s="18">
        <v>1</v>
      </c>
      <c r="F315" s="18">
        <v>10742</v>
      </c>
      <c r="G315" s="18">
        <f t="shared" si="12"/>
        <v>145113</v>
      </c>
    </row>
    <row r="316" spans="1:7" x14ac:dyDescent="0.35">
      <c r="A316" s="44"/>
      <c r="B316" s="17" t="s">
        <v>286</v>
      </c>
      <c r="C316" s="18">
        <v>2</v>
      </c>
      <c r="D316" s="18">
        <v>886604</v>
      </c>
      <c r="E316" s="18"/>
      <c r="F316" s="18"/>
      <c r="G316" s="18">
        <f t="shared" si="12"/>
        <v>886604</v>
      </c>
    </row>
    <row r="317" spans="1:7" x14ac:dyDescent="0.35">
      <c r="A317" s="44"/>
      <c r="B317" s="17" t="s">
        <v>287</v>
      </c>
      <c r="C317" s="18">
        <v>5</v>
      </c>
      <c r="D317" s="18">
        <v>2251300</v>
      </c>
      <c r="E317" s="18"/>
      <c r="F317" s="18"/>
      <c r="G317" s="18">
        <f t="shared" si="12"/>
        <v>2251300</v>
      </c>
    </row>
    <row r="318" spans="1:7" x14ac:dyDescent="0.35">
      <c r="A318" s="44"/>
      <c r="B318" s="17" t="s">
        <v>288</v>
      </c>
      <c r="C318" s="18">
        <v>4</v>
      </c>
      <c r="D318" s="18">
        <v>224544</v>
      </c>
      <c r="E318" s="18">
        <v>1</v>
      </c>
      <c r="F318" s="18">
        <v>66614</v>
      </c>
      <c r="G318" s="18">
        <f t="shared" si="12"/>
        <v>291158</v>
      </c>
    </row>
    <row r="319" spans="1:7" x14ac:dyDescent="0.35">
      <c r="A319" s="44"/>
      <c r="B319" s="17" t="s">
        <v>289</v>
      </c>
      <c r="C319" s="18">
        <v>2</v>
      </c>
      <c r="D319" s="18">
        <v>190185</v>
      </c>
      <c r="E319" s="18"/>
      <c r="F319" s="18"/>
      <c r="G319" s="18">
        <f t="shared" si="12"/>
        <v>190185</v>
      </c>
    </row>
    <row r="320" spans="1:7" x14ac:dyDescent="0.35">
      <c r="A320" s="44"/>
      <c r="B320" s="17" t="s">
        <v>290</v>
      </c>
      <c r="C320" s="18">
        <v>1</v>
      </c>
      <c r="D320" s="18">
        <v>272227</v>
      </c>
      <c r="E320" s="18"/>
      <c r="F320" s="18"/>
      <c r="G320" s="18">
        <f t="shared" si="12"/>
        <v>272227</v>
      </c>
    </row>
    <row r="321" spans="1:7" x14ac:dyDescent="0.35">
      <c r="A321" s="44"/>
      <c r="B321" s="17" t="s">
        <v>291</v>
      </c>
      <c r="C321" s="18">
        <v>3</v>
      </c>
      <c r="D321" s="18">
        <v>9435962</v>
      </c>
      <c r="E321" s="18"/>
      <c r="F321" s="18"/>
      <c r="G321" s="18">
        <f t="shared" si="12"/>
        <v>9435962</v>
      </c>
    </row>
    <row r="322" spans="1:7" x14ac:dyDescent="0.35">
      <c r="A322" s="44"/>
      <c r="B322" s="17" t="s">
        <v>292</v>
      </c>
      <c r="C322" s="18">
        <v>2</v>
      </c>
      <c r="D322" s="18">
        <v>28324</v>
      </c>
      <c r="E322" s="18"/>
      <c r="F322" s="18"/>
      <c r="G322" s="18">
        <f t="shared" si="12"/>
        <v>28324</v>
      </c>
    </row>
    <row r="323" spans="1:7" s="1" customFormat="1" x14ac:dyDescent="0.35">
      <c r="A323" s="45" t="s">
        <v>372</v>
      </c>
      <c r="B323" s="45"/>
      <c r="C323" s="19">
        <f>SUM(C297:C322)</f>
        <v>155</v>
      </c>
      <c r="D323" s="19">
        <f t="shared" ref="D323:F323" si="15">SUM(D297:D322)</f>
        <v>52602239</v>
      </c>
      <c r="E323" s="19">
        <f t="shared" si="15"/>
        <v>8</v>
      </c>
      <c r="F323" s="19">
        <f t="shared" si="15"/>
        <v>333990</v>
      </c>
      <c r="G323" s="19">
        <f t="shared" si="12"/>
        <v>52936229</v>
      </c>
    </row>
    <row r="324" spans="1:7" x14ac:dyDescent="0.35">
      <c r="A324" s="46" t="s">
        <v>385</v>
      </c>
      <c r="B324" s="21" t="s">
        <v>293</v>
      </c>
      <c r="C324" s="22">
        <v>1</v>
      </c>
      <c r="D324" s="22">
        <v>1753510</v>
      </c>
      <c r="E324" s="22"/>
      <c r="F324" s="22"/>
      <c r="G324" s="22">
        <f t="shared" si="12"/>
        <v>1753510</v>
      </c>
    </row>
    <row r="325" spans="1:7" x14ac:dyDescent="0.35">
      <c r="A325" s="46"/>
      <c r="B325" s="21" t="s">
        <v>294</v>
      </c>
      <c r="C325" s="22">
        <v>1</v>
      </c>
      <c r="D325" s="22">
        <v>3815</v>
      </c>
      <c r="E325" s="22"/>
      <c r="F325" s="22"/>
      <c r="G325" s="22">
        <f t="shared" si="12"/>
        <v>3815</v>
      </c>
    </row>
    <row r="326" spans="1:7" s="1" customFormat="1" x14ac:dyDescent="0.35">
      <c r="A326" s="23" t="s">
        <v>373</v>
      </c>
      <c r="B326" s="34"/>
      <c r="C326" s="24">
        <f>SUM(C324:C325)</f>
        <v>2</v>
      </c>
      <c r="D326" s="24">
        <f t="shared" ref="D326:F326" si="16">SUM(D324:D325)</f>
        <v>1757325</v>
      </c>
      <c r="E326" s="24">
        <f t="shared" si="16"/>
        <v>0</v>
      </c>
      <c r="F326" s="24">
        <f t="shared" si="16"/>
        <v>0</v>
      </c>
      <c r="G326" s="24">
        <f t="shared" ref="G326:G359" si="17">D326+F326</f>
        <v>1757325</v>
      </c>
    </row>
    <row r="327" spans="1:7" x14ac:dyDescent="0.35">
      <c r="A327" s="57" t="s">
        <v>386</v>
      </c>
      <c r="B327" s="13" t="s">
        <v>295</v>
      </c>
      <c r="C327" s="14">
        <v>9</v>
      </c>
      <c r="D327" s="14">
        <v>120436</v>
      </c>
      <c r="E327" s="14">
        <v>3</v>
      </c>
      <c r="F327" s="14">
        <v>43061</v>
      </c>
      <c r="G327" s="14">
        <f t="shared" si="17"/>
        <v>163497</v>
      </c>
    </row>
    <row r="328" spans="1:7" x14ac:dyDescent="0.35">
      <c r="A328" s="57"/>
      <c r="B328" s="13" t="s">
        <v>296</v>
      </c>
      <c r="C328" s="14">
        <v>2</v>
      </c>
      <c r="D328" s="14">
        <v>278022</v>
      </c>
      <c r="E328" s="14">
        <v>1</v>
      </c>
      <c r="F328" s="14">
        <v>91150</v>
      </c>
      <c r="G328" s="14">
        <f t="shared" si="17"/>
        <v>369172</v>
      </c>
    </row>
    <row r="329" spans="1:7" x14ac:dyDescent="0.35">
      <c r="A329" s="57"/>
      <c r="B329" s="13" t="s">
        <v>297</v>
      </c>
      <c r="C329" s="14">
        <v>1</v>
      </c>
      <c r="D329" s="14">
        <v>18755</v>
      </c>
      <c r="E329" s="14">
        <v>2</v>
      </c>
      <c r="F329" s="14">
        <v>484565</v>
      </c>
      <c r="G329" s="14">
        <f t="shared" si="17"/>
        <v>503320</v>
      </c>
    </row>
    <row r="330" spans="1:7" x14ac:dyDescent="0.35">
      <c r="A330" s="57"/>
      <c r="B330" s="13" t="s">
        <v>298</v>
      </c>
      <c r="C330" s="14">
        <v>20</v>
      </c>
      <c r="D330" s="14">
        <v>3368532</v>
      </c>
      <c r="E330" s="14"/>
      <c r="F330" s="14"/>
      <c r="G330" s="14">
        <f t="shared" si="17"/>
        <v>3368532</v>
      </c>
    </row>
    <row r="331" spans="1:7" x14ac:dyDescent="0.35">
      <c r="A331" s="57"/>
      <c r="B331" s="13" t="s">
        <v>299</v>
      </c>
      <c r="C331" s="14">
        <v>1</v>
      </c>
      <c r="D331" s="14">
        <v>140362</v>
      </c>
      <c r="E331" s="14">
        <v>3</v>
      </c>
      <c r="F331" s="14">
        <v>209275</v>
      </c>
      <c r="G331" s="14">
        <f t="shared" si="17"/>
        <v>349637</v>
      </c>
    </row>
    <row r="332" spans="1:7" x14ac:dyDescent="0.35">
      <c r="A332" s="57"/>
      <c r="B332" s="13" t="s">
        <v>300</v>
      </c>
      <c r="C332" s="14">
        <v>1</v>
      </c>
      <c r="D332" s="14">
        <v>79052</v>
      </c>
      <c r="E332" s="14"/>
      <c r="F332" s="14"/>
      <c r="G332" s="14">
        <f t="shared" si="17"/>
        <v>79052</v>
      </c>
    </row>
    <row r="333" spans="1:7" x14ac:dyDescent="0.35">
      <c r="A333" s="57"/>
      <c r="B333" s="13" t="s">
        <v>301</v>
      </c>
      <c r="C333" s="14">
        <v>20</v>
      </c>
      <c r="D333" s="14">
        <v>2410098</v>
      </c>
      <c r="E333" s="14"/>
      <c r="F333" s="14"/>
      <c r="G333" s="14">
        <f t="shared" si="17"/>
        <v>2410098</v>
      </c>
    </row>
    <row r="334" spans="1:7" x14ac:dyDescent="0.35">
      <c r="A334" s="57"/>
      <c r="B334" s="13" t="s">
        <v>302</v>
      </c>
      <c r="C334" s="14">
        <v>13</v>
      </c>
      <c r="D334" s="14">
        <v>398045</v>
      </c>
      <c r="E334" s="14">
        <v>1</v>
      </c>
      <c r="F334" s="14">
        <v>54410</v>
      </c>
      <c r="G334" s="14">
        <f t="shared" si="17"/>
        <v>452455</v>
      </c>
    </row>
    <row r="335" spans="1:7" x14ac:dyDescent="0.35">
      <c r="A335" s="57"/>
      <c r="B335" s="13" t="s">
        <v>303</v>
      </c>
      <c r="C335" s="14">
        <v>8</v>
      </c>
      <c r="D335" s="14">
        <v>265896</v>
      </c>
      <c r="E335" s="14"/>
      <c r="F335" s="14"/>
      <c r="G335" s="14">
        <f t="shared" si="17"/>
        <v>265896</v>
      </c>
    </row>
    <row r="336" spans="1:7" x14ac:dyDescent="0.35">
      <c r="A336" s="57"/>
      <c r="B336" s="13" t="s">
        <v>304</v>
      </c>
      <c r="C336" s="14"/>
      <c r="D336" s="14"/>
      <c r="E336" s="14">
        <v>2</v>
      </c>
      <c r="F336" s="14">
        <v>79270</v>
      </c>
      <c r="G336" s="14">
        <f t="shared" si="17"/>
        <v>79270</v>
      </c>
    </row>
    <row r="337" spans="1:7" x14ac:dyDescent="0.35">
      <c r="A337" s="57"/>
      <c r="B337" s="13" t="s">
        <v>305</v>
      </c>
      <c r="C337" s="14">
        <v>4</v>
      </c>
      <c r="D337" s="14">
        <v>195962</v>
      </c>
      <c r="E337" s="14">
        <v>6</v>
      </c>
      <c r="F337" s="14">
        <v>108038</v>
      </c>
      <c r="G337" s="14">
        <f t="shared" si="17"/>
        <v>304000</v>
      </c>
    </row>
    <row r="338" spans="1:7" x14ac:dyDescent="0.35">
      <c r="A338" s="57"/>
      <c r="B338" s="13" t="s">
        <v>306</v>
      </c>
      <c r="C338" s="14">
        <v>13</v>
      </c>
      <c r="D338" s="14">
        <v>725172</v>
      </c>
      <c r="E338" s="14">
        <v>3</v>
      </c>
      <c r="F338" s="14">
        <v>69861</v>
      </c>
      <c r="G338" s="14">
        <f t="shared" si="17"/>
        <v>795033</v>
      </c>
    </row>
    <row r="339" spans="1:7" x14ac:dyDescent="0.35">
      <c r="A339" s="57"/>
      <c r="B339" s="13" t="s">
        <v>307</v>
      </c>
      <c r="C339" s="14">
        <v>8</v>
      </c>
      <c r="D339" s="14">
        <v>610025</v>
      </c>
      <c r="E339" s="14">
        <v>1</v>
      </c>
      <c r="F339" s="14">
        <v>12000</v>
      </c>
      <c r="G339" s="14">
        <f t="shared" si="17"/>
        <v>622025</v>
      </c>
    </row>
    <row r="340" spans="1:7" x14ac:dyDescent="0.35">
      <c r="A340" s="57"/>
      <c r="B340" s="13" t="s">
        <v>308</v>
      </c>
      <c r="C340" s="14">
        <v>5</v>
      </c>
      <c r="D340" s="14">
        <v>211471</v>
      </c>
      <c r="E340" s="14">
        <v>1</v>
      </c>
      <c r="F340" s="14">
        <v>113300</v>
      </c>
      <c r="G340" s="14">
        <f t="shared" si="17"/>
        <v>324771</v>
      </c>
    </row>
    <row r="341" spans="1:7" x14ac:dyDescent="0.35">
      <c r="A341" s="57"/>
      <c r="B341" s="13" t="s">
        <v>309</v>
      </c>
      <c r="C341" s="14"/>
      <c r="D341" s="14"/>
      <c r="E341" s="14">
        <v>1</v>
      </c>
      <c r="F341" s="14">
        <v>30515</v>
      </c>
      <c r="G341" s="14">
        <f t="shared" si="17"/>
        <v>30515</v>
      </c>
    </row>
    <row r="342" spans="1:7" x14ac:dyDescent="0.35">
      <c r="A342" s="57"/>
      <c r="B342" s="13" t="s">
        <v>310</v>
      </c>
      <c r="C342" s="14">
        <v>5</v>
      </c>
      <c r="D342" s="14">
        <v>1756216</v>
      </c>
      <c r="E342" s="14"/>
      <c r="F342" s="14"/>
      <c r="G342" s="14">
        <f t="shared" si="17"/>
        <v>1756216</v>
      </c>
    </row>
    <row r="343" spans="1:7" x14ac:dyDescent="0.35">
      <c r="A343" s="57"/>
      <c r="B343" s="13" t="s">
        <v>311</v>
      </c>
      <c r="C343" s="14"/>
      <c r="D343" s="14"/>
      <c r="E343" s="14">
        <v>3</v>
      </c>
      <c r="F343" s="14">
        <v>464240</v>
      </c>
      <c r="G343" s="14">
        <f t="shared" si="17"/>
        <v>464240</v>
      </c>
    </row>
    <row r="344" spans="1:7" x14ac:dyDescent="0.35">
      <c r="A344" s="57"/>
      <c r="B344" s="13" t="s">
        <v>312</v>
      </c>
      <c r="C344" s="14">
        <v>2</v>
      </c>
      <c r="D344" s="14">
        <v>112762</v>
      </c>
      <c r="E344" s="14">
        <v>1</v>
      </c>
      <c r="F344" s="14">
        <v>109709</v>
      </c>
      <c r="G344" s="14">
        <f t="shared" si="17"/>
        <v>222471</v>
      </c>
    </row>
    <row r="345" spans="1:7" x14ac:dyDescent="0.35">
      <c r="A345" s="57"/>
      <c r="B345" s="13" t="s">
        <v>313</v>
      </c>
      <c r="C345" s="14">
        <v>7</v>
      </c>
      <c r="D345" s="14">
        <v>94584</v>
      </c>
      <c r="E345" s="14">
        <v>5</v>
      </c>
      <c r="F345" s="14">
        <v>94225</v>
      </c>
      <c r="G345" s="14">
        <f t="shared" si="17"/>
        <v>188809</v>
      </c>
    </row>
    <row r="346" spans="1:7" x14ac:dyDescent="0.35">
      <c r="A346" s="57"/>
      <c r="B346" s="13" t="s">
        <v>314</v>
      </c>
      <c r="C346" s="14">
        <v>17</v>
      </c>
      <c r="D346" s="14">
        <v>907218</v>
      </c>
      <c r="E346" s="14">
        <v>6</v>
      </c>
      <c r="F346" s="14">
        <v>135148</v>
      </c>
      <c r="G346" s="14">
        <f t="shared" si="17"/>
        <v>1042366</v>
      </c>
    </row>
    <row r="347" spans="1:7" x14ac:dyDescent="0.35">
      <c r="A347" s="57"/>
      <c r="B347" s="13" t="s">
        <v>315</v>
      </c>
      <c r="C347" s="14">
        <v>1</v>
      </c>
      <c r="D347" s="14">
        <v>50680</v>
      </c>
      <c r="E347" s="14">
        <v>2</v>
      </c>
      <c r="F347" s="14">
        <v>72326</v>
      </c>
      <c r="G347" s="14">
        <f t="shared" si="17"/>
        <v>123006</v>
      </c>
    </row>
    <row r="348" spans="1:7" x14ac:dyDescent="0.35">
      <c r="A348" s="57"/>
      <c r="B348" s="13" t="s">
        <v>316</v>
      </c>
      <c r="C348" s="14">
        <v>8</v>
      </c>
      <c r="D348" s="14">
        <v>442964</v>
      </c>
      <c r="E348" s="14"/>
      <c r="F348" s="14"/>
      <c r="G348" s="14">
        <f t="shared" si="17"/>
        <v>442964</v>
      </c>
    </row>
    <row r="349" spans="1:7" x14ac:dyDescent="0.35">
      <c r="A349" s="57"/>
      <c r="B349" s="13" t="s">
        <v>317</v>
      </c>
      <c r="C349" s="14"/>
      <c r="D349" s="14"/>
      <c r="E349" s="14">
        <v>1</v>
      </c>
      <c r="F349" s="14">
        <v>15067</v>
      </c>
      <c r="G349" s="14">
        <f t="shared" si="17"/>
        <v>15067</v>
      </c>
    </row>
    <row r="350" spans="1:7" x14ac:dyDescent="0.35">
      <c r="A350" s="57"/>
      <c r="B350" s="13" t="s">
        <v>318</v>
      </c>
      <c r="C350" s="14">
        <v>11</v>
      </c>
      <c r="D350" s="14">
        <v>273436</v>
      </c>
      <c r="E350" s="14">
        <v>4</v>
      </c>
      <c r="F350" s="14">
        <v>108234</v>
      </c>
      <c r="G350" s="14">
        <f t="shared" si="17"/>
        <v>381670</v>
      </c>
    </row>
    <row r="351" spans="1:7" x14ac:dyDescent="0.35">
      <c r="A351" s="57"/>
      <c r="B351" s="13" t="s">
        <v>319</v>
      </c>
      <c r="C351" s="14"/>
      <c r="D351" s="14"/>
      <c r="E351" s="14">
        <v>1</v>
      </c>
      <c r="F351" s="14">
        <v>72782</v>
      </c>
      <c r="G351" s="14">
        <f t="shared" si="17"/>
        <v>72782</v>
      </c>
    </row>
    <row r="352" spans="1:7" x14ac:dyDescent="0.35">
      <c r="A352" s="57"/>
      <c r="B352" s="13" t="s">
        <v>320</v>
      </c>
      <c r="C352" s="14">
        <v>1</v>
      </c>
      <c r="D352" s="14">
        <v>185129</v>
      </c>
      <c r="E352" s="14">
        <v>1</v>
      </c>
      <c r="F352" s="14">
        <v>54390</v>
      </c>
      <c r="G352" s="14">
        <f t="shared" si="17"/>
        <v>239519</v>
      </c>
    </row>
    <row r="353" spans="1:7" x14ac:dyDescent="0.35">
      <c r="A353" s="57"/>
      <c r="B353" s="13" t="s">
        <v>321</v>
      </c>
      <c r="C353" s="14"/>
      <c r="D353" s="14"/>
      <c r="E353" s="14">
        <v>1</v>
      </c>
      <c r="F353" s="14">
        <v>58659</v>
      </c>
      <c r="G353" s="14">
        <f t="shared" si="17"/>
        <v>58659</v>
      </c>
    </row>
    <row r="354" spans="1:7" x14ac:dyDescent="0.35">
      <c r="A354" s="57"/>
      <c r="B354" s="13" t="s">
        <v>322</v>
      </c>
      <c r="C354" s="14"/>
      <c r="D354" s="14"/>
      <c r="E354" s="14">
        <v>1</v>
      </c>
      <c r="F354" s="14">
        <v>42995</v>
      </c>
      <c r="G354" s="14">
        <f t="shared" si="17"/>
        <v>42995</v>
      </c>
    </row>
    <row r="355" spans="1:7" x14ac:dyDescent="0.35">
      <c r="A355" s="57"/>
      <c r="B355" s="13" t="s">
        <v>323</v>
      </c>
      <c r="C355" s="14">
        <v>29</v>
      </c>
      <c r="D355" s="14">
        <v>1974627</v>
      </c>
      <c r="E355" s="14">
        <v>12</v>
      </c>
      <c r="F355" s="14">
        <v>261491</v>
      </c>
      <c r="G355" s="14">
        <f t="shared" si="17"/>
        <v>2236118</v>
      </c>
    </row>
    <row r="356" spans="1:7" x14ac:dyDescent="0.35">
      <c r="A356" s="57"/>
      <c r="B356" s="13" t="s">
        <v>324</v>
      </c>
      <c r="C356" s="14">
        <v>4</v>
      </c>
      <c r="D356" s="14">
        <v>189672</v>
      </c>
      <c r="E356" s="14">
        <v>6</v>
      </c>
      <c r="F356" s="14">
        <v>157480</v>
      </c>
      <c r="G356" s="14">
        <f t="shared" si="17"/>
        <v>347152</v>
      </c>
    </row>
    <row r="357" spans="1:7" x14ac:dyDescent="0.35">
      <c r="A357" s="57"/>
      <c r="B357" s="13" t="s">
        <v>325</v>
      </c>
      <c r="C357" s="14">
        <v>37</v>
      </c>
      <c r="D357" s="14">
        <v>2520034</v>
      </c>
      <c r="E357" s="14">
        <v>6</v>
      </c>
      <c r="F357" s="14">
        <v>149782</v>
      </c>
      <c r="G357" s="14">
        <f t="shared" si="17"/>
        <v>2669816</v>
      </c>
    </row>
    <row r="358" spans="1:7" x14ac:dyDescent="0.35">
      <c r="A358" s="57"/>
      <c r="B358" s="13" t="s">
        <v>326</v>
      </c>
      <c r="C358" s="14"/>
      <c r="D358" s="14"/>
      <c r="E358" s="14">
        <v>3</v>
      </c>
      <c r="F358" s="14">
        <v>44191</v>
      </c>
      <c r="G358" s="14">
        <f t="shared" si="17"/>
        <v>44191</v>
      </c>
    </row>
    <row r="359" spans="1:7" s="1" customFormat="1" x14ac:dyDescent="0.35">
      <c r="A359" s="43" t="s">
        <v>374</v>
      </c>
      <c r="B359" s="43"/>
      <c r="C359" s="15">
        <f>SUM(C327:C358)</f>
        <v>227</v>
      </c>
      <c r="D359" s="15">
        <f t="shared" ref="D359:F359" si="18">SUM(D327:D358)</f>
        <v>17329150</v>
      </c>
      <c r="E359" s="15">
        <f t="shared" si="18"/>
        <v>77</v>
      </c>
      <c r="F359" s="15">
        <f t="shared" si="18"/>
        <v>3136164</v>
      </c>
      <c r="G359" s="15">
        <f t="shared" si="17"/>
        <v>20465314</v>
      </c>
    </row>
    <row r="361" spans="1:7" s="3" customFormat="1" ht="29" customHeight="1" x14ac:dyDescent="0.35">
      <c r="A361" s="58" t="s">
        <v>375</v>
      </c>
      <c r="B361" s="58"/>
      <c r="C361" s="35">
        <f>C359+C326+C323+C296+C277+C255+C248+C238+C222+C216+C202+C163+C143+C135+C107+C81+C64+C49+C47+C28</f>
        <v>3480</v>
      </c>
      <c r="D361" s="35">
        <f t="shared" ref="D361:G361" si="19">D359+D326+D323+D296+D277+D255+D248+D238+D222+D216+D202+D163+D143+D135+D107+D81+D64+D49+D47+D28</f>
        <v>405425392</v>
      </c>
      <c r="E361" s="35">
        <f t="shared" si="19"/>
        <v>330</v>
      </c>
      <c r="F361" s="35">
        <f t="shared" si="19"/>
        <v>13588904</v>
      </c>
      <c r="G361" s="35">
        <f t="shared" si="19"/>
        <v>419014296</v>
      </c>
    </row>
  </sheetData>
  <mergeCells count="42">
    <mergeCell ref="A359:B359"/>
    <mergeCell ref="A361:B361"/>
    <mergeCell ref="A277:B277"/>
    <mergeCell ref="A278:A295"/>
    <mergeCell ref="A296:B296"/>
    <mergeCell ref="A297:A322"/>
    <mergeCell ref="A323:B323"/>
    <mergeCell ref="A249:A254"/>
    <mergeCell ref="A255:B255"/>
    <mergeCell ref="A256:A276"/>
    <mergeCell ref="A324:A325"/>
    <mergeCell ref="A327:A358"/>
    <mergeCell ref="A222:B222"/>
    <mergeCell ref="A223:A237"/>
    <mergeCell ref="A238:B238"/>
    <mergeCell ref="A239:A247"/>
    <mergeCell ref="A248:B248"/>
    <mergeCell ref="A164:A201"/>
    <mergeCell ref="A202:B202"/>
    <mergeCell ref="A203:A215"/>
    <mergeCell ref="A216:B216"/>
    <mergeCell ref="A217:A221"/>
    <mergeCell ref="A135:B135"/>
    <mergeCell ref="A136:A142"/>
    <mergeCell ref="A143:B143"/>
    <mergeCell ref="A144:A162"/>
    <mergeCell ref="A163:B163"/>
    <mergeCell ref="A65:A80"/>
    <mergeCell ref="A81:B81"/>
    <mergeCell ref="A82:A106"/>
    <mergeCell ref="A107:B107"/>
    <mergeCell ref="A108:A134"/>
    <mergeCell ref="A29:A46"/>
    <mergeCell ref="A47:B47"/>
    <mergeCell ref="A49:B49"/>
    <mergeCell ref="A50:A63"/>
    <mergeCell ref="A64:B64"/>
    <mergeCell ref="A1:G1"/>
    <mergeCell ref="A2:G2"/>
    <mergeCell ref="A3:G3"/>
    <mergeCell ref="A5:A27"/>
    <mergeCell ref="A28:B2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>
      <selection activeCell="B4" sqref="B4"/>
    </sheetView>
  </sheetViews>
  <sheetFormatPr defaultRowHeight="14.5" x14ac:dyDescent="0.35"/>
  <cols>
    <col min="1" max="1" width="23.90625" bestFit="1" customWidth="1"/>
    <col min="2" max="2" width="18.7265625" bestFit="1" customWidth="1"/>
    <col min="3" max="6" width="16.6328125" style="2" customWidth="1"/>
    <col min="7" max="7" width="16.6328125" customWidth="1"/>
  </cols>
  <sheetData>
    <row r="1" spans="1:7" ht="46" customHeight="1" x14ac:dyDescent="0.35">
      <c r="A1" s="36" t="s">
        <v>405</v>
      </c>
      <c r="B1" s="36"/>
      <c r="C1" s="36"/>
      <c r="D1" s="36"/>
      <c r="E1" s="36"/>
      <c r="F1" s="36"/>
      <c r="G1" s="36"/>
    </row>
    <row r="2" spans="1:7" ht="30.5" customHeight="1" x14ac:dyDescent="0.35">
      <c r="A2" s="37" t="s">
        <v>401</v>
      </c>
      <c r="B2" s="37"/>
      <c r="C2" s="37"/>
      <c r="D2" s="37"/>
      <c r="E2" s="37"/>
      <c r="F2" s="37"/>
      <c r="G2" s="37"/>
    </row>
    <row r="3" spans="1:7" ht="65" customHeight="1" x14ac:dyDescent="0.35">
      <c r="A3" s="38" t="s">
        <v>402</v>
      </c>
      <c r="B3" s="38"/>
      <c r="C3" s="38"/>
      <c r="D3" s="38"/>
      <c r="E3" s="38"/>
      <c r="F3" s="38"/>
      <c r="G3" s="38"/>
    </row>
    <row r="4" spans="1:7" ht="78" x14ac:dyDescent="0.35">
      <c r="A4" s="4" t="s">
        <v>355</v>
      </c>
      <c r="B4" s="4" t="s">
        <v>356</v>
      </c>
      <c r="C4" s="5" t="s">
        <v>352</v>
      </c>
      <c r="D4" s="5" t="s">
        <v>407</v>
      </c>
      <c r="E4" s="5" t="s">
        <v>408</v>
      </c>
      <c r="F4" s="5" t="s">
        <v>388</v>
      </c>
      <c r="G4" s="4" t="s">
        <v>387</v>
      </c>
    </row>
    <row r="5" spans="1:7" x14ac:dyDescent="0.35">
      <c r="A5" s="52" t="s">
        <v>378</v>
      </c>
      <c r="B5" s="7" t="s">
        <v>0</v>
      </c>
      <c r="C5" s="8">
        <v>1</v>
      </c>
      <c r="D5" s="8">
        <v>13896</v>
      </c>
      <c r="E5" s="8"/>
      <c r="F5" s="8"/>
      <c r="G5" s="8">
        <f>D5+F5</f>
        <v>13896</v>
      </c>
    </row>
    <row r="6" spans="1:7" x14ac:dyDescent="0.35">
      <c r="A6" s="52"/>
      <c r="B6" s="7" t="s">
        <v>1</v>
      </c>
      <c r="C6" s="8">
        <v>1</v>
      </c>
      <c r="D6" s="8">
        <v>27021</v>
      </c>
      <c r="E6" s="8"/>
      <c r="F6" s="8"/>
      <c r="G6" s="8">
        <f t="shared" ref="G6:G69" si="0">D6+F6</f>
        <v>27021</v>
      </c>
    </row>
    <row r="7" spans="1:7" x14ac:dyDescent="0.35">
      <c r="A7" s="52"/>
      <c r="B7" s="7" t="s">
        <v>2</v>
      </c>
      <c r="C7" s="8">
        <v>1</v>
      </c>
      <c r="D7" s="8">
        <v>14727</v>
      </c>
      <c r="E7" s="8"/>
      <c r="F7" s="8"/>
      <c r="G7" s="8">
        <f t="shared" si="0"/>
        <v>14727</v>
      </c>
    </row>
    <row r="8" spans="1:7" x14ac:dyDescent="0.35">
      <c r="A8" s="52"/>
      <c r="B8" s="7" t="s">
        <v>3</v>
      </c>
      <c r="C8" s="8">
        <v>5</v>
      </c>
      <c r="D8" s="8">
        <v>93356</v>
      </c>
      <c r="E8" s="8">
        <v>1</v>
      </c>
      <c r="F8" s="8">
        <v>11690</v>
      </c>
      <c r="G8" s="8">
        <f t="shared" si="0"/>
        <v>105046</v>
      </c>
    </row>
    <row r="9" spans="1:7" x14ac:dyDescent="0.35">
      <c r="A9" s="52"/>
      <c r="B9" s="7" t="s">
        <v>4</v>
      </c>
      <c r="C9" s="8">
        <v>1</v>
      </c>
      <c r="D9" s="8">
        <v>8353</v>
      </c>
      <c r="E9" s="8"/>
      <c r="F9" s="8"/>
      <c r="G9" s="8">
        <f t="shared" si="0"/>
        <v>8353</v>
      </c>
    </row>
    <row r="10" spans="1:7" x14ac:dyDescent="0.35">
      <c r="A10" s="52"/>
      <c r="B10" s="7" t="s">
        <v>5</v>
      </c>
      <c r="C10" s="8">
        <v>4</v>
      </c>
      <c r="D10" s="8">
        <v>76133</v>
      </c>
      <c r="E10" s="8">
        <v>1</v>
      </c>
      <c r="F10" s="8">
        <v>59008</v>
      </c>
      <c r="G10" s="8">
        <f t="shared" si="0"/>
        <v>135141</v>
      </c>
    </row>
    <row r="11" spans="1:7" x14ac:dyDescent="0.35">
      <c r="A11" s="52"/>
      <c r="B11" s="7" t="s">
        <v>7</v>
      </c>
      <c r="C11" s="8">
        <v>12</v>
      </c>
      <c r="D11" s="8">
        <v>159958</v>
      </c>
      <c r="E11" s="8">
        <v>8</v>
      </c>
      <c r="F11" s="8">
        <v>145785</v>
      </c>
      <c r="G11" s="8">
        <f t="shared" si="0"/>
        <v>305743</v>
      </c>
    </row>
    <row r="12" spans="1:7" x14ac:dyDescent="0.35">
      <c r="A12" s="52"/>
      <c r="B12" s="7" t="s">
        <v>9</v>
      </c>
      <c r="C12" s="8">
        <v>1</v>
      </c>
      <c r="D12" s="8">
        <v>4720</v>
      </c>
      <c r="E12" s="8">
        <v>1</v>
      </c>
      <c r="F12" s="8">
        <v>12300</v>
      </c>
      <c r="G12" s="8">
        <f t="shared" si="0"/>
        <v>17020</v>
      </c>
    </row>
    <row r="13" spans="1:7" x14ac:dyDescent="0.35">
      <c r="A13" s="52"/>
      <c r="B13" s="7" t="s">
        <v>11</v>
      </c>
      <c r="C13" s="8">
        <v>2</v>
      </c>
      <c r="D13" s="8">
        <v>12492</v>
      </c>
      <c r="E13" s="8"/>
      <c r="F13" s="8"/>
      <c r="G13" s="8">
        <f t="shared" si="0"/>
        <v>12492</v>
      </c>
    </row>
    <row r="14" spans="1:7" x14ac:dyDescent="0.35">
      <c r="A14" s="52"/>
      <c r="B14" s="7" t="s">
        <v>14</v>
      </c>
      <c r="C14" s="8">
        <v>1</v>
      </c>
      <c r="D14" s="8">
        <v>3797</v>
      </c>
      <c r="E14" s="8"/>
      <c r="F14" s="8"/>
      <c r="G14" s="8">
        <f t="shared" si="0"/>
        <v>3797</v>
      </c>
    </row>
    <row r="15" spans="1:7" x14ac:dyDescent="0.35">
      <c r="A15" s="52"/>
      <c r="B15" s="7" t="s">
        <v>15</v>
      </c>
      <c r="C15" s="8">
        <v>6</v>
      </c>
      <c r="D15" s="8">
        <v>61593</v>
      </c>
      <c r="E15" s="8">
        <v>2</v>
      </c>
      <c r="F15" s="8">
        <v>21965</v>
      </c>
      <c r="G15" s="8">
        <f t="shared" si="0"/>
        <v>83558</v>
      </c>
    </row>
    <row r="16" spans="1:7" x14ac:dyDescent="0.35">
      <c r="A16" s="52"/>
      <c r="B16" s="7" t="s">
        <v>18</v>
      </c>
      <c r="C16" s="8">
        <v>3</v>
      </c>
      <c r="D16" s="8">
        <v>52629</v>
      </c>
      <c r="E16" s="8"/>
      <c r="F16" s="8"/>
      <c r="G16" s="8">
        <f t="shared" si="0"/>
        <v>52629</v>
      </c>
    </row>
    <row r="17" spans="1:7" x14ac:dyDescent="0.35">
      <c r="A17" s="52"/>
      <c r="B17" s="7" t="s">
        <v>20</v>
      </c>
      <c r="C17" s="8">
        <v>10</v>
      </c>
      <c r="D17" s="8">
        <v>85689</v>
      </c>
      <c r="E17" s="8">
        <v>4</v>
      </c>
      <c r="F17" s="8">
        <v>35671</v>
      </c>
      <c r="G17" s="8">
        <f t="shared" si="0"/>
        <v>121360</v>
      </c>
    </row>
    <row r="18" spans="1:7" s="1" customFormat="1" x14ac:dyDescent="0.35">
      <c r="A18" s="53" t="s">
        <v>353</v>
      </c>
      <c r="B18" s="53"/>
      <c r="C18" s="9">
        <f>SUM(C5:C17)</f>
        <v>48</v>
      </c>
      <c r="D18" s="9">
        <f t="shared" ref="D18:F18" si="1">SUM(D5:D17)</f>
        <v>614364</v>
      </c>
      <c r="E18" s="9">
        <f t="shared" si="1"/>
        <v>17</v>
      </c>
      <c r="F18" s="9">
        <f t="shared" si="1"/>
        <v>286419</v>
      </c>
      <c r="G18" s="9">
        <f t="shared" si="0"/>
        <v>900783</v>
      </c>
    </row>
    <row r="19" spans="1:7" x14ac:dyDescent="0.35">
      <c r="A19" s="41" t="s">
        <v>391</v>
      </c>
      <c r="B19" s="10" t="s">
        <v>27</v>
      </c>
      <c r="C19" s="11">
        <v>1</v>
      </c>
      <c r="D19" s="11">
        <v>39407</v>
      </c>
      <c r="E19" s="11"/>
      <c r="F19" s="11"/>
      <c r="G19" s="11">
        <f t="shared" si="0"/>
        <v>39407</v>
      </c>
    </row>
    <row r="20" spans="1:7" x14ac:dyDescent="0.35">
      <c r="A20" s="41"/>
      <c r="B20" s="10" t="s">
        <v>35</v>
      </c>
      <c r="C20" s="11">
        <v>1</v>
      </c>
      <c r="D20" s="11">
        <v>10956</v>
      </c>
      <c r="E20" s="11"/>
      <c r="F20" s="11"/>
      <c r="G20" s="11">
        <f t="shared" si="0"/>
        <v>10956</v>
      </c>
    </row>
    <row r="21" spans="1:7" s="1" customFormat="1" x14ac:dyDescent="0.35">
      <c r="A21" s="54" t="s">
        <v>354</v>
      </c>
      <c r="B21" s="54"/>
      <c r="C21" s="12">
        <f>SUM(C19:C20)</f>
        <v>2</v>
      </c>
      <c r="D21" s="12">
        <f t="shared" ref="D21:F21" si="2">SUM(D19:D20)</f>
        <v>50363</v>
      </c>
      <c r="E21" s="12">
        <f t="shared" si="2"/>
        <v>0</v>
      </c>
      <c r="F21" s="12">
        <f t="shared" si="2"/>
        <v>0</v>
      </c>
      <c r="G21" s="12">
        <f t="shared" si="0"/>
        <v>50363</v>
      </c>
    </row>
    <row r="22" spans="1:7" x14ac:dyDescent="0.35">
      <c r="A22" s="31" t="s">
        <v>41</v>
      </c>
      <c r="B22" s="31" t="s">
        <v>41</v>
      </c>
      <c r="C22" s="32">
        <v>2</v>
      </c>
      <c r="D22" s="32">
        <v>84241</v>
      </c>
      <c r="E22" s="32"/>
      <c r="F22" s="32"/>
      <c r="G22" s="32">
        <f t="shared" si="0"/>
        <v>84241</v>
      </c>
    </row>
    <row r="23" spans="1:7" s="1" customFormat="1" x14ac:dyDescent="0.35">
      <c r="A23" s="59" t="s">
        <v>357</v>
      </c>
      <c r="B23" s="59"/>
      <c r="C23" s="33">
        <f>SUM(C22)</f>
        <v>2</v>
      </c>
      <c r="D23" s="33">
        <f t="shared" ref="D23:F23" si="3">SUM(D22)</f>
        <v>84241</v>
      </c>
      <c r="E23" s="33">
        <f t="shared" si="3"/>
        <v>0</v>
      </c>
      <c r="F23" s="33">
        <f t="shared" si="3"/>
        <v>0</v>
      </c>
      <c r="G23" s="33">
        <f t="shared" si="0"/>
        <v>84241</v>
      </c>
    </row>
    <row r="24" spans="1:7" x14ac:dyDescent="0.35">
      <c r="A24" s="44" t="s">
        <v>379</v>
      </c>
      <c r="B24" s="17" t="s">
        <v>327</v>
      </c>
      <c r="C24" s="18">
        <v>1</v>
      </c>
      <c r="D24" s="18">
        <v>3105</v>
      </c>
      <c r="E24" s="18"/>
      <c r="F24" s="18"/>
      <c r="G24" s="18">
        <f t="shared" si="0"/>
        <v>3105</v>
      </c>
    </row>
    <row r="25" spans="1:7" x14ac:dyDescent="0.35">
      <c r="A25" s="44"/>
      <c r="B25" s="17" t="s">
        <v>328</v>
      </c>
      <c r="C25" s="18">
        <v>1</v>
      </c>
      <c r="D25" s="18">
        <v>6409</v>
      </c>
      <c r="E25" s="18"/>
      <c r="F25" s="18"/>
      <c r="G25" s="18">
        <f t="shared" si="0"/>
        <v>6409</v>
      </c>
    </row>
    <row r="26" spans="1:7" x14ac:dyDescent="0.35">
      <c r="A26" s="44"/>
      <c r="B26" s="17" t="s">
        <v>329</v>
      </c>
      <c r="C26" s="18">
        <v>1</v>
      </c>
      <c r="D26" s="18">
        <v>22566</v>
      </c>
      <c r="E26" s="18"/>
      <c r="F26" s="18"/>
      <c r="G26" s="18">
        <f t="shared" si="0"/>
        <v>22566</v>
      </c>
    </row>
    <row r="27" spans="1:7" x14ac:dyDescent="0.35">
      <c r="A27" s="44"/>
      <c r="B27" s="17" t="s">
        <v>48</v>
      </c>
      <c r="C27" s="18">
        <v>2</v>
      </c>
      <c r="D27" s="18">
        <v>2948</v>
      </c>
      <c r="E27" s="18"/>
      <c r="F27" s="18"/>
      <c r="G27" s="18">
        <f t="shared" si="0"/>
        <v>2948</v>
      </c>
    </row>
    <row r="28" spans="1:7" x14ac:dyDescent="0.35">
      <c r="A28" s="44"/>
      <c r="B28" s="17" t="s">
        <v>49</v>
      </c>
      <c r="C28" s="18"/>
      <c r="D28" s="18"/>
      <c r="E28" s="18">
        <v>2</v>
      </c>
      <c r="F28" s="18">
        <v>6216</v>
      </c>
      <c r="G28" s="18">
        <f t="shared" si="0"/>
        <v>6216</v>
      </c>
    </row>
    <row r="29" spans="1:7" x14ac:dyDescent="0.35">
      <c r="A29" s="44"/>
      <c r="B29" s="17" t="s">
        <v>50</v>
      </c>
      <c r="C29" s="18">
        <v>3</v>
      </c>
      <c r="D29" s="18">
        <v>14603</v>
      </c>
      <c r="E29" s="18"/>
      <c r="F29" s="18"/>
      <c r="G29" s="18">
        <f t="shared" si="0"/>
        <v>14603</v>
      </c>
    </row>
    <row r="30" spans="1:7" x14ac:dyDescent="0.35">
      <c r="A30" s="44"/>
      <c r="B30" s="17" t="s">
        <v>330</v>
      </c>
      <c r="C30" s="18">
        <v>3</v>
      </c>
      <c r="D30" s="18">
        <v>81837</v>
      </c>
      <c r="E30" s="18"/>
      <c r="F30" s="18"/>
      <c r="G30" s="18">
        <f t="shared" si="0"/>
        <v>81837</v>
      </c>
    </row>
    <row r="31" spans="1:7" x14ac:dyDescent="0.35">
      <c r="A31" s="44"/>
      <c r="B31" s="17" t="s">
        <v>53</v>
      </c>
      <c r="C31" s="18">
        <v>1</v>
      </c>
      <c r="D31" s="18">
        <v>14978</v>
      </c>
      <c r="E31" s="18"/>
      <c r="F31" s="18"/>
      <c r="G31" s="18">
        <f t="shared" si="0"/>
        <v>14978</v>
      </c>
    </row>
    <row r="32" spans="1:7" x14ac:dyDescent="0.35">
      <c r="A32" s="44"/>
      <c r="B32" s="17" t="s">
        <v>331</v>
      </c>
      <c r="C32" s="18">
        <v>1</v>
      </c>
      <c r="D32" s="18">
        <v>11602</v>
      </c>
      <c r="E32" s="18">
        <v>1</v>
      </c>
      <c r="F32" s="18">
        <v>3183</v>
      </c>
      <c r="G32" s="18">
        <f t="shared" si="0"/>
        <v>14785</v>
      </c>
    </row>
    <row r="33" spans="1:7" x14ac:dyDescent="0.35">
      <c r="A33" s="44"/>
      <c r="B33" s="17" t="s">
        <v>332</v>
      </c>
      <c r="C33" s="18"/>
      <c r="D33" s="18"/>
      <c r="E33" s="18">
        <v>1</v>
      </c>
      <c r="F33" s="18">
        <v>4801</v>
      </c>
      <c r="G33" s="18">
        <f t="shared" si="0"/>
        <v>4801</v>
      </c>
    </row>
    <row r="34" spans="1:7" x14ac:dyDescent="0.35">
      <c r="A34" s="44"/>
      <c r="B34" s="17" t="s">
        <v>54</v>
      </c>
      <c r="C34" s="18">
        <v>3</v>
      </c>
      <c r="D34" s="18">
        <v>17480</v>
      </c>
      <c r="E34" s="18"/>
      <c r="F34" s="18"/>
      <c r="G34" s="18">
        <f t="shared" si="0"/>
        <v>17480</v>
      </c>
    </row>
    <row r="35" spans="1:7" s="1" customFormat="1" x14ac:dyDescent="0.35">
      <c r="A35" s="45" t="s">
        <v>358</v>
      </c>
      <c r="B35" s="45"/>
      <c r="C35" s="19">
        <f>SUM(C24:C34)</f>
        <v>16</v>
      </c>
      <c r="D35" s="19">
        <f t="shared" ref="D35:F35" si="4">SUM(D24:D34)</f>
        <v>175528</v>
      </c>
      <c r="E35" s="19">
        <f t="shared" si="4"/>
        <v>4</v>
      </c>
      <c r="F35" s="19">
        <f t="shared" si="4"/>
        <v>14200</v>
      </c>
      <c r="G35" s="19">
        <f t="shared" si="0"/>
        <v>189728</v>
      </c>
    </row>
    <row r="36" spans="1:7" x14ac:dyDescent="0.35">
      <c r="A36" s="46" t="s">
        <v>380</v>
      </c>
      <c r="B36" s="21" t="s">
        <v>61</v>
      </c>
      <c r="C36" s="22">
        <v>2</v>
      </c>
      <c r="D36" s="22">
        <v>30664</v>
      </c>
      <c r="E36" s="22"/>
      <c r="F36" s="22"/>
      <c r="G36" s="22">
        <f t="shared" si="0"/>
        <v>30664</v>
      </c>
    </row>
    <row r="37" spans="1:7" x14ac:dyDescent="0.35">
      <c r="A37" s="46"/>
      <c r="B37" s="21" t="s">
        <v>62</v>
      </c>
      <c r="C37" s="22">
        <v>1</v>
      </c>
      <c r="D37" s="22">
        <v>22127</v>
      </c>
      <c r="E37" s="22"/>
      <c r="F37" s="22"/>
      <c r="G37" s="22">
        <f t="shared" si="0"/>
        <v>22127</v>
      </c>
    </row>
    <row r="38" spans="1:7" x14ac:dyDescent="0.35">
      <c r="A38" s="46"/>
      <c r="B38" s="21" t="s">
        <v>333</v>
      </c>
      <c r="C38" s="22">
        <v>1</v>
      </c>
      <c r="D38" s="22">
        <v>6843</v>
      </c>
      <c r="E38" s="22"/>
      <c r="F38" s="22"/>
      <c r="G38" s="22">
        <f t="shared" si="0"/>
        <v>6843</v>
      </c>
    </row>
    <row r="39" spans="1:7" s="1" customFormat="1" x14ac:dyDescent="0.35">
      <c r="A39" s="47" t="s">
        <v>359</v>
      </c>
      <c r="B39" s="47"/>
      <c r="C39" s="24">
        <f>SUM(C36:C38)</f>
        <v>4</v>
      </c>
      <c r="D39" s="24">
        <f t="shared" ref="D39:F39" si="5">SUM(D36:D38)</f>
        <v>59634</v>
      </c>
      <c r="E39" s="24">
        <f t="shared" si="5"/>
        <v>0</v>
      </c>
      <c r="F39" s="24">
        <f t="shared" si="5"/>
        <v>0</v>
      </c>
      <c r="G39" s="24">
        <f t="shared" si="0"/>
        <v>59634</v>
      </c>
    </row>
    <row r="40" spans="1:7" x14ac:dyDescent="0.35">
      <c r="A40" s="25" t="s">
        <v>392</v>
      </c>
      <c r="B40" s="25" t="s">
        <v>334</v>
      </c>
      <c r="C40" s="26"/>
      <c r="D40" s="26"/>
      <c r="E40" s="26">
        <v>1</v>
      </c>
      <c r="F40" s="26">
        <v>3374</v>
      </c>
      <c r="G40" s="26">
        <f t="shared" si="0"/>
        <v>3374</v>
      </c>
    </row>
    <row r="41" spans="1:7" s="1" customFormat="1" x14ac:dyDescent="0.35">
      <c r="A41" s="60" t="s">
        <v>361</v>
      </c>
      <c r="B41" s="60"/>
      <c r="C41" s="27">
        <v>0</v>
      </c>
      <c r="D41" s="27">
        <v>0</v>
      </c>
      <c r="E41" s="27">
        <v>1</v>
      </c>
      <c r="F41" s="27">
        <f>SUM(F40)</f>
        <v>3374</v>
      </c>
      <c r="G41" s="27">
        <f t="shared" si="0"/>
        <v>3374</v>
      </c>
    </row>
    <row r="42" spans="1:7" x14ac:dyDescent="0.35">
      <c r="A42" s="50" t="s">
        <v>393</v>
      </c>
      <c r="B42" s="28" t="s">
        <v>335</v>
      </c>
      <c r="C42" s="29">
        <v>35</v>
      </c>
      <c r="D42" s="29">
        <v>86882</v>
      </c>
      <c r="E42" s="29">
        <v>1</v>
      </c>
      <c r="F42" s="29">
        <v>15224</v>
      </c>
      <c r="G42" s="29">
        <f t="shared" si="0"/>
        <v>102106</v>
      </c>
    </row>
    <row r="43" spans="1:7" x14ac:dyDescent="0.35">
      <c r="A43" s="50"/>
      <c r="B43" s="28" t="s">
        <v>336</v>
      </c>
      <c r="C43" s="29">
        <v>2</v>
      </c>
      <c r="D43" s="29">
        <v>133869</v>
      </c>
      <c r="E43" s="29"/>
      <c r="F43" s="29"/>
      <c r="G43" s="29">
        <f t="shared" si="0"/>
        <v>133869</v>
      </c>
    </row>
    <row r="44" spans="1:7" s="1" customFormat="1" x14ac:dyDescent="0.35">
      <c r="A44" s="51" t="s">
        <v>362</v>
      </c>
      <c r="B44" s="51"/>
      <c r="C44" s="30">
        <f>SUM(C42:C43)</f>
        <v>37</v>
      </c>
      <c r="D44" s="30">
        <f t="shared" ref="D44:F44" si="6">SUM(D42:D43)</f>
        <v>220751</v>
      </c>
      <c r="E44" s="30">
        <f t="shared" si="6"/>
        <v>1</v>
      </c>
      <c r="F44" s="30">
        <f t="shared" si="6"/>
        <v>15224</v>
      </c>
      <c r="G44" s="30">
        <f t="shared" si="0"/>
        <v>235975</v>
      </c>
    </row>
    <row r="45" spans="1:7" x14ac:dyDescent="0.35">
      <c r="A45" s="52" t="s">
        <v>394</v>
      </c>
      <c r="B45" s="7" t="s">
        <v>167</v>
      </c>
      <c r="C45" s="8">
        <v>1</v>
      </c>
      <c r="D45" s="8">
        <v>42433</v>
      </c>
      <c r="E45" s="8"/>
      <c r="F45" s="8"/>
      <c r="G45" s="8">
        <f t="shared" si="0"/>
        <v>42433</v>
      </c>
    </row>
    <row r="46" spans="1:7" x14ac:dyDescent="0.35">
      <c r="A46" s="52"/>
      <c r="B46" s="7" t="s">
        <v>174</v>
      </c>
      <c r="C46" s="8">
        <v>1</v>
      </c>
      <c r="D46" s="8">
        <v>15168</v>
      </c>
      <c r="E46" s="8"/>
      <c r="F46" s="8"/>
      <c r="G46" s="8">
        <f t="shared" si="0"/>
        <v>15168</v>
      </c>
    </row>
    <row r="47" spans="1:7" s="1" customFormat="1" x14ac:dyDescent="0.35">
      <c r="A47" s="53" t="s">
        <v>364</v>
      </c>
      <c r="B47" s="53"/>
      <c r="C47" s="9">
        <f>SUM(C45:C46)</f>
        <v>2</v>
      </c>
      <c r="D47" s="9">
        <f t="shared" ref="D47:F47" si="7">SUM(D45:D46)</f>
        <v>57601</v>
      </c>
      <c r="E47" s="9">
        <f t="shared" si="7"/>
        <v>0</v>
      </c>
      <c r="F47" s="9">
        <f t="shared" si="7"/>
        <v>0</v>
      </c>
      <c r="G47" s="9">
        <f t="shared" si="0"/>
        <v>57601</v>
      </c>
    </row>
    <row r="48" spans="1:7" x14ac:dyDescent="0.35">
      <c r="A48" s="41" t="s">
        <v>395</v>
      </c>
      <c r="B48" s="10" t="s">
        <v>188</v>
      </c>
      <c r="C48" s="11">
        <v>1</v>
      </c>
      <c r="D48" s="11">
        <v>15698</v>
      </c>
      <c r="E48" s="11"/>
      <c r="F48" s="11"/>
      <c r="G48" s="11">
        <f t="shared" si="0"/>
        <v>15698</v>
      </c>
    </row>
    <row r="49" spans="1:7" x14ac:dyDescent="0.35">
      <c r="A49" s="41"/>
      <c r="B49" s="10" t="s">
        <v>192</v>
      </c>
      <c r="C49" s="11">
        <v>1</v>
      </c>
      <c r="D49" s="11">
        <v>14446</v>
      </c>
      <c r="E49" s="11"/>
      <c r="F49" s="11"/>
      <c r="G49" s="11">
        <f t="shared" si="0"/>
        <v>14446</v>
      </c>
    </row>
    <row r="50" spans="1:7" x14ac:dyDescent="0.35">
      <c r="A50" s="41"/>
      <c r="B50" s="10" t="s">
        <v>194</v>
      </c>
      <c r="C50" s="11">
        <v>4</v>
      </c>
      <c r="D50" s="11">
        <v>37073</v>
      </c>
      <c r="E50" s="11"/>
      <c r="F50" s="11"/>
      <c r="G50" s="11">
        <f t="shared" si="0"/>
        <v>37073</v>
      </c>
    </row>
    <row r="51" spans="1:7" x14ac:dyDescent="0.35">
      <c r="A51" s="41"/>
      <c r="B51" s="10" t="s">
        <v>196</v>
      </c>
      <c r="C51" s="11">
        <v>1</v>
      </c>
      <c r="D51" s="11">
        <v>450</v>
      </c>
      <c r="E51" s="11"/>
      <c r="F51" s="11"/>
      <c r="G51" s="11">
        <f t="shared" si="0"/>
        <v>450</v>
      </c>
    </row>
    <row r="52" spans="1:7" x14ac:dyDescent="0.35">
      <c r="A52" s="41"/>
      <c r="B52" s="10" t="s">
        <v>194</v>
      </c>
      <c r="C52" s="11"/>
      <c r="D52" s="11"/>
      <c r="E52" s="11">
        <v>1</v>
      </c>
      <c r="F52" s="11">
        <v>0</v>
      </c>
      <c r="G52" s="11">
        <f t="shared" si="0"/>
        <v>0</v>
      </c>
    </row>
    <row r="53" spans="1:7" s="1" customFormat="1" x14ac:dyDescent="0.35">
      <c r="A53" s="54" t="s">
        <v>365</v>
      </c>
      <c r="B53" s="54"/>
      <c r="C53" s="12">
        <f>SUM(C48:C52)</f>
        <v>7</v>
      </c>
      <c r="D53" s="12">
        <f t="shared" ref="D53:F53" si="8">SUM(D48:D52)</f>
        <v>67667</v>
      </c>
      <c r="E53" s="12">
        <f t="shared" si="8"/>
        <v>1</v>
      </c>
      <c r="F53" s="12">
        <f t="shared" si="8"/>
        <v>0</v>
      </c>
      <c r="G53" s="12">
        <f t="shared" si="0"/>
        <v>67667</v>
      </c>
    </row>
    <row r="54" spans="1:7" x14ac:dyDescent="0.35">
      <c r="A54" s="55" t="s">
        <v>396</v>
      </c>
      <c r="B54" s="31" t="s">
        <v>337</v>
      </c>
      <c r="C54" s="32">
        <v>1</v>
      </c>
      <c r="D54" s="32">
        <v>2930</v>
      </c>
      <c r="E54" s="32"/>
      <c r="F54" s="32"/>
      <c r="G54" s="32">
        <f t="shared" si="0"/>
        <v>2930</v>
      </c>
    </row>
    <row r="55" spans="1:7" x14ac:dyDescent="0.35">
      <c r="A55" s="55"/>
      <c r="B55" s="31" t="s">
        <v>338</v>
      </c>
      <c r="C55" s="32">
        <v>1</v>
      </c>
      <c r="D55" s="32">
        <v>3700</v>
      </c>
      <c r="E55" s="32"/>
      <c r="F55" s="32"/>
      <c r="G55" s="32">
        <f t="shared" si="0"/>
        <v>3700</v>
      </c>
    </row>
    <row r="56" spans="1:7" s="1" customFormat="1" x14ac:dyDescent="0.35">
      <c r="A56" s="56" t="s">
        <v>366</v>
      </c>
      <c r="B56" s="56"/>
      <c r="C56" s="33">
        <f>SUM(C54:C55)</f>
        <v>2</v>
      </c>
      <c r="D56" s="33">
        <f t="shared" ref="D56:F56" si="9">SUM(D54:D55)</f>
        <v>6630</v>
      </c>
      <c r="E56" s="33">
        <f t="shared" si="9"/>
        <v>0</v>
      </c>
      <c r="F56" s="33">
        <f t="shared" si="9"/>
        <v>0</v>
      </c>
      <c r="G56" s="33">
        <f t="shared" si="0"/>
        <v>6630</v>
      </c>
    </row>
    <row r="57" spans="1:7" x14ac:dyDescent="0.35">
      <c r="A57" s="16" t="s">
        <v>397</v>
      </c>
      <c r="B57" s="17" t="s">
        <v>339</v>
      </c>
      <c r="C57" s="18">
        <v>1</v>
      </c>
      <c r="D57" s="18">
        <v>16629</v>
      </c>
      <c r="E57" s="18"/>
      <c r="F57" s="18"/>
      <c r="G57" s="18">
        <f t="shared" si="0"/>
        <v>16629</v>
      </c>
    </row>
    <row r="58" spans="1:7" s="1" customFormat="1" x14ac:dyDescent="0.35">
      <c r="A58" s="45" t="s">
        <v>367</v>
      </c>
      <c r="B58" s="45"/>
      <c r="C58" s="19">
        <f>SUM(C57)</f>
        <v>1</v>
      </c>
      <c r="D58" s="19">
        <f t="shared" ref="D58:F58" si="10">SUM(D57)</f>
        <v>16629</v>
      </c>
      <c r="E58" s="19">
        <f t="shared" si="10"/>
        <v>0</v>
      </c>
      <c r="F58" s="19">
        <f t="shared" si="10"/>
        <v>0</v>
      </c>
      <c r="G58" s="19">
        <f t="shared" si="0"/>
        <v>16629</v>
      </c>
    </row>
    <row r="59" spans="1:7" x14ac:dyDescent="0.35">
      <c r="A59" s="20" t="s">
        <v>398</v>
      </c>
      <c r="B59" s="21" t="s">
        <v>224</v>
      </c>
      <c r="C59" s="22">
        <v>2</v>
      </c>
      <c r="D59" s="22">
        <v>6513</v>
      </c>
      <c r="E59" s="22"/>
      <c r="F59" s="22"/>
      <c r="G59" s="22">
        <f t="shared" si="0"/>
        <v>6513</v>
      </c>
    </row>
    <row r="60" spans="1:7" s="1" customFormat="1" x14ac:dyDescent="0.35">
      <c r="A60" s="47" t="s">
        <v>368</v>
      </c>
      <c r="B60" s="47"/>
      <c r="C60" s="24">
        <f>SUM(C59)</f>
        <v>2</v>
      </c>
      <c r="D60" s="24">
        <f t="shared" ref="D60:F60" si="11">SUM(D59)</f>
        <v>6513</v>
      </c>
      <c r="E60" s="24">
        <f t="shared" si="11"/>
        <v>0</v>
      </c>
      <c r="F60" s="24">
        <f t="shared" si="11"/>
        <v>0</v>
      </c>
      <c r="G60" s="24">
        <f t="shared" si="0"/>
        <v>6513</v>
      </c>
    </row>
    <row r="61" spans="1:7" x14ac:dyDescent="0.35">
      <c r="A61" s="48" t="s">
        <v>399</v>
      </c>
      <c r="B61" s="25" t="s">
        <v>259</v>
      </c>
      <c r="C61" s="26">
        <v>1</v>
      </c>
      <c r="D61" s="26">
        <v>4232</v>
      </c>
      <c r="E61" s="26"/>
      <c r="F61" s="26"/>
      <c r="G61" s="26">
        <f t="shared" si="0"/>
        <v>4232</v>
      </c>
    </row>
    <row r="62" spans="1:7" x14ac:dyDescent="0.35">
      <c r="A62" s="48"/>
      <c r="B62" s="25" t="s">
        <v>263</v>
      </c>
      <c r="C62" s="26">
        <v>2</v>
      </c>
      <c r="D62" s="26">
        <v>28238</v>
      </c>
      <c r="E62" s="26"/>
      <c r="F62" s="26"/>
      <c r="G62" s="26">
        <f t="shared" si="0"/>
        <v>28238</v>
      </c>
    </row>
    <row r="63" spans="1:7" x14ac:dyDescent="0.35">
      <c r="A63" s="48"/>
      <c r="B63" s="25" t="s">
        <v>266</v>
      </c>
      <c r="C63" s="26">
        <v>13</v>
      </c>
      <c r="D63" s="26">
        <v>208214</v>
      </c>
      <c r="E63" s="26"/>
      <c r="F63" s="26"/>
      <c r="G63" s="26">
        <f t="shared" si="0"/>
        <v>208214</v>
      </c>
    </row>
    <row r="64" spans="1:7" s="1" customFormat="1" x14ac:dyDescent="0.35">
      <c r="A64" s="49" t="s">
        <v>371</v>
      </c>
      <c r="B64" s="49"/>
      <c r="C64" s="27">
        <f>SUM(C61:C63)</f>
        <v>16</v>
      </c>
      <c r="D64" s="27">
        <f t="shared" ref="D64:F64" si="12">SUM(D61:D63)</f>
        <v>240684</v>
      </c>
      <c r="E64" s="27">
        <f t="shared" si="12"/>
        <v>0</v>
      </c>
      <c r="F64" s="27">
        <f t="shared" si="12"/>
        <v>0</v>
      </c>
      <c r="G64" s="27">
        <f t="shared" si="0"/>
        <v>240684</v>
      </c>
    </row>
    <row r="65" spans="1:7" x14ac:dyDescent="0.35">
      <c r="A65" s="50" t="s">
        <v>400</v>
      </c>
      <c r="B65" s="28" t="s">
        <v>276</v>
      </c>
      <c r="C65" s="29">
        <v>2</v>
      </c>
      <c r="D65" s="29">
        <v>44383</v>
      </c>
      <c r="E65" s="29"/>
      <c r="F65" s="29"/>
      <c r="G65" s="29">
        <f t="shared" si="0"/>
        <v>44383</v>
      </c>
    </row>
    <row r="66" spans="1:7" x14ac:dyDescent="0.35">
      <c r="A66" s="50"/>
      <c r="B66" s="28" t="s">
        <v>279</v>
      </c>
      <c r="C66" s="29">
        <v>1</v>
      </c>
      <c r="D66" s="29">
        <v>11949</v>
      </c>
      <c r="E66" s="29"/>
      <c r="F66" s="29"/>
      <c r="G66" s="29">
        <f t="shared" si="0"/>
        <v>11949</v>
      </c>
    </row>
    <row r="67" spans="1:7" s="1" customFormat="1" x14ac:dyDescent="0.35">
      <c r="A67" s="51" t="s">
        <v>372</v>
      </c>
      <c r="B67" s="51"/>
      <c r="C67" s="30">
        <f>SUM(C65:C66)</f>
        <v>3</v>
      </c>
      <c r="D67" s="30">
        <f t="shared" ref="D67:F67" si="13">SUM(D65:D66)</f>
        <v>56332</v>
      </c>
      <c r="E67" s="30">
        <f t="shared" si="13"/>
        <v>0</v>
      </c>
      <c r="F67" s="30">
        <f t="shared" si="13"/>
        <v>0</v>
      </c>
      <c r="G67" s="30">
        <f t="shared" si="0"/>
        <v>56332</v>
      </c>
    </row>
    <row r="68" spans="1:7" x14ac:dyDescent="0.35">
      <c r="A68" s="57" t="s">
        <v>385</v>
      </c>
      <c r="B68" s="13" t="s">
        <v>340</v>
      </c>
      <c r="C68" s="14">
        <v>43</v>
      </c>
      <c r="D68" s="14">
        <v>107491</v>
      </c>
      <c r="E68" s="14">
        <v>5</v>
      </c>
      <c r="F68" s="14">
        <v>39761</v>
      </c>
      <c r="G68" s="14">
        <f t="shared" si="0"/>
        <v>147252</v>
      </c>
    </row>
    <row r="69" spans="1:7" x14ac:dyDescent="0.35">
      <c r="A69" s="57"/>
      <c r="B69" s="13" t="s">
        <v>341</v>
      </c>
      <c r="C69" s="14">
        <v>74</v>
      </c>
      <c r="D69" s="14">
        <v>332730</v>
      </c>
      <c r="E69" s="14">
        <v>3</v>
      </c>
      <c r="F69" s="14">
        <v>16634</v>
      </c>
      <c r="G69" s="14">
        <f t="shared" si="0"/>
        <v>349364</v>
      </c>
    </row>
    <row r="70" spans="1:7" x14ac:dyDescent="0.35">
      <c r="A70" s="57"/>
      <c r="B70" s="13" t="s">
        <v>342</v>
      </c>
      <c r="C70" s="14">
        <v>47</v>
      </c>
      <c r="D70" s="14">
        <v>134197</v>
      </c>
      <c r="E70" s="14"/>
      <c r="F70" s="14"/>
      <c r="G70" s="14">
        <f t="shared" ref="G70:G73" si="14">D70+F70</f>
        <v>134197</v>
      </c>
    </row>
    <row r="71" spans="1:7" s="1" customFormat="1" x14ac:dyDescent="0.35">
      <c r="A71" s="43" t="s">
        <v>373</v>
      </c>
      <c r="B71" s="43"/>
      <c r="C71" s="15">
        <f>SUM(C68:C70)</f>
        <v>164</v>
      </c>
      <c r="D71" s="15">
        <f t="shared" ref="D71:F71" si="15">SUM(D68:D70)</f>
        <v>574418</v>
      </c>
      <c r="E71" s="15">
        <f t="shared" si="15"/>
        <v>8</v>
      </c>
      <c r="F71" s="15">
        <f t="shared" si="15"/>
        <v>56395</v>
      </c>
      <c r="G71" s="15">
        <f t="shared" si="14"/>
        <v>630813</v>
      </c>
    </row>
    <row r="72" spans="1:7" x14ac:dyDescent="0.35">
      <c r="G72" s="2"/>
    </row>
    <row r="73" spans="1:7" s="3" customFormat="1" ht="29" customHeight="1" x14ac:dyDescent="0.35">
      <c r="A73" s="58" t="s">
        <v>375</v>
      </c>
      <c r="B73" s="58"/>
      <c r="C73" s="35">
        <f>C71+C67+C64+C60+C58+C56+C53+C47+C44+C41+C39+C35+C23+C21+C18</f>
        <v>306</v>
      </c>
      <c r="D73" s="35">
        <f t="shared" ref="D73:F73" si="16">D71+D67+D64+D60+D58+D56+D53+D47+D44+D41+D39+D35+D23+D21+D18</f>
        <v>2231355</v>
      </c>
      <c r="E73" s="35">
        <f t="shared" si="16"/>
        <v>32</v>
      </c>
      <c r="F73" s="35">
        <f t="shared" si="16"/>
        <v>375612</v>
      </c>
      <c r="G73" s="35">
        <f t="shared" si="14"/>
        <v>2606967</v>
      </c>
    </row>
  </sheetData>
  <mergeCells count="30">
    <mergeCell ref="A73:B73"/>
    <mergeCell ref="A68:A70"/>
    <mergeCell ref="A53:B53"/>
    <mergeCell ref="A56:B56"/>
    <mergeCell ref="A71:B71"/>
    <mergeCell ref="A67:B67"/>
    <mergeCell ref="A64:B64"/>
    <mergeCell ref="A60:B60"/>
    <mergeCell ref="A58:B58"/>
    <mergeCell ref="A65:A66"/>
    <mergeCell ref="A45:A46"/>
    <mergeCell ref="A47:B47"/>
    <mergeCell ref="A48:A52"/>
    <mergeCell ref="A54:A55"/>
    <mergeCell ref="A61:A63"/>
    <mergeCell ref="A1:G1"/>
    <mergeCell ref="A2:G2"/>
    <mergeCell ref="A3:G3"/>
    <mergeCell ref="A44:B44"/>
    <mergeCell ref="A5:A17"/>
    <mergeCell ref="A18:B18"/>
    <mergeCell ref="A19:A20"/>
    <mergeCell ref="A21:B21"/>
    <mergeCell ref="A23:B23"/>
    <mergeCell ref="A24:A34"/>
    <mergeCell ref="A35:B35"/>
    <mergeCell ref="A36:A38"/>
    <mergeCell ref="A39:B39"/>
    <mergeCell ref="A41:B41"/>
    <mergeCell ref="A42:A4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workbookViewId="0">
      <selection activeCell="I9" sqref="I9"/>
    </sheetView>
  </sheetViews>
  <sheetFormatPr defaultRowHeight="14.5" x14ac:dyDescent="0.35"/>
  <cols>
    <col min="1" max="1" width="23.90625" bestFit="1" customWidth="1"/>
    <col min="2" max="2" width="22.08984375" bestFit="1" customWidth="1"/>
    <col min="3" max="6" width="16.6328125" style="2" customWidth="1"/>
    <col min="7" max="7" width="16.6328125" customWidth="1"/>
  </cols>
  <sheetData>
    <row r="1" spans="1:7" ht="46" customHeight="1" x14ac:dyDescent="0.35">
      <c r="A1" s="36" t="s">
        <v>406</v>
      </c>
      <c r="B1" s="36"/>
      <c r="C1" s="36"/>
      <c r="D1" s="36"/>
      <c r="E1" s="36"/>
      <c r="F1" s="36"/>
      <c r="G1" s="36"/>
    </row>
    <row r="2" spans="1:7" ht="30.5" customHeight="1" x14ac:dyDescent="0.35">
      <c r="A2" s="37" t="s">
        <v>389</v>
      </c>
      <c r="B2" s="37"/>
      <c r="C2" s="37"/>
      <c r="D2" s="37"/>
      <c r="E2" s="37"/>
      <c r="F2" s="37"/>
      <c r="G2" s="37"/>
    </row>
    <row r="3" spans="1:7" ht="65" customHeight="1" x14ac:dyDescent="0.35">
      <c r="A3" s="38" t="s">
        <v>390</v>
      </c>
      <c r="B3" s="38"/>
      <c r="C3" s="38"/>
      <c r="D3" s="38"/>
      <c r="E3" s="38"/>
      <c r="F3" s="38"/>
      <c r="G3" s="38"/>
    </row>
    <row r="4" spans="1:7" s="65" customFormat="1" ht="78" x14ac:dyDescent="0.3">
      <c r="A4" s="4" t="s">
        <v>355</v>
      </c>
      <c r="B4" s="4" t="s">
        <v>356</v>
      </c>
      <c r="C4" s="5" t="s">
        <v>352</v>
      </c>
      <c r="D4" s="5" t="s">
        <v>407</v>
      </c>
      <c r="E4" s="5" t="s">
        <v>408</v>
      </c>
      <c r="F4" s="5" t="s">
        <v>388</v>
      </c>
      <c r="G4" s="4" t="s">
        <v>387</v>
      </c>
    </row>
    <row r="5" spans="1:7" x14ac:dyDescent="0.35">
      <c r="A5" s="52" t="s">
        <v>378</v>
      </c>
      <c r="B5" s="7" t="s">
        <v>1</v>
      </c>
      <c r="C5" s="8">
        <v>1</v>
      </c>
      <c r="D5" s="8">
        <v>7840</v>
      </c>
      <c r="E5" s="8"/>
      <c r="F5" s="8"/>
      <c r="G5" s="8">
        <f>D5+F5</f>
        <v>7840</v>
      </c>
    </row>
    <row r="6" spans="1:7" x14ac:dyDescent="0.35">
      <c r="A6" s="52"/>
      <c r="B6" s="7" t="s">
        <v>2</v>
      </c>
      <c r="C6" s="8">
        <v>1</v>
      </c>
      <c r="D6" s="8">
        <v>19052</v>
      </c>
      <c r="E6" s="8"/>
      <c r="F6" s="8"/>
      <c r="G6" s="8">
        <f t="shared" ref="G6:G69" si="0">D6+F6</f>
        <v>19052</v>
      </c>
    </row>
    <row r="7" spans="1:7" x14ac:dyDescent="0.35">
      <c r="A7" s="52"/>
      <c r="B7" s="7" t="s">
        <v>3</v>
      </c>
      <c r="C7" s="8">
        <v>1</v>
      </c>
      <c r="D7" s="8">
        <v>7243</v>
      </c>
      <c r="E7" s="8"/>
      <c r="F7" s="8"/>
      <c r="G7" s="8">
        <f t="shared" si="0"/>
        <v>7243</v>
      </c>
    </row>
    <row r="8" spans="1:7" x14ac:dyDescent="0.35">
      <c r="A8" s="52"/>
      <c r="B8" s="7" t="s">
        <v>4</v>
      </c>
      <c r="C8" s="8">
        <v>1</v>
      </c>
      <c r="D8" s="8">
        <v>5219</v>
      </c>
      <c r="E8" s="8"/>
      <c r="F8" s="8"/>
      <c r="G8" s="8">
        <f t="shared" si="0"/>
        <v>5219</v>
      </c>
    </row>
    <row r="9" spans="1:7" x14ac:dyDescent="0.35">
      <c r="A9" s="52"/>
      <c r="B9" s="7" t="s">
        <v>5</v>
      </c>
      <c r="C9" s="8">
        <v>4</v>
      </c>
      <c r="D9" s="8">
        <v>39724</v>
      </c>
      <c r="E9" s="8">
        <v>1</v>
      </c>
      <c r="F9" s="8">
        <v>6464</v>
      </c>
      <c r="G9" s="8">
        <f t="shared" si="0"/>
        <v>46188</v>
      </c>
    </row>
    <row r="10" spans="1:7" x14ac:dyDescent="0.35">
      <c r="A10" s="52"/>
      <c r="B10" s="7" t="s">
        <v>7</v>
      </c>
      <c r="C10" s="8">
        <v>1</v>
      </c>
      <c r="D10" s="8">
        <v>32720</v>
      </c>
      <c r="E10" s="8"/>
      <c r="F10" s="8"/>
      <c r="G10" s="8">
        <f t="shared" si="0"/>
        <v>32720</v>
      </c>
    </row>
    <row r="11" spans="1:7" x14ac:dyDescent="0.35">
      <c r="A11" s="52"/>
      <c r="B11" s="7" t="s">
        <v>9</v>
      </c>
      <c r="C11" s="8">
        <v>1</v>
      </c>
      <c r="D11" s="8">
        <v>33563</v>
      </c>
      <c r="E11" s="8"/>
      <c r="F11" s="8"/>
      <c r="G11" s="8">
        <f t="shared" si="0"/>
        <v>33563</v>
      </c>
    </row>
    <row r="12" spans="1:7" x14ac:dyDescent="0.35">
      <c r="A12" s="52"/>
      <c r="B12" s="7" t="s">
        <v>10</v>
      </c>
      <c r="C12" s="8">
        <v>1</v>
      </c>
      <c r="D12" s="8">
        <v>59482</v>
      </c>
      <c r="E12" s="8"/>
      <c r="F12" s="8"/>
      <c r="G12" s="8">
        <f t="shared" si="0"/>
        <v>59482</v>
      </c>
    </row>
    <row r="13" spans="1:7" x14ac:dyDescent="0.35">
      <c r="A13" s="52"/>
      <c r="B13" s="7" t="s">
        <v>11</v>
      </c>
      <c r="C13" s="8">
        <v>1</v>
      </c>
      <c r="D13" s="8">
        <v>2874</v>
      </c>
      <c r="E13" s="8"/>
      <c r="F13" s="8"/>
      <c r="G13" s="8">
        <f t="shared" si="0"/>
        <v>2874</v>
      </c>
    </row>
    <row r="14" spans="1:7" x14ac:dyDescent="0.35">
      <c r="A14" s="52"/>
      <c r="B14" s="7" t="s">
        <v>12</v>
      </c>
      <c r="C14" s="8">
        <v>1</v>
      </c>
      <c r="D14" s="8">
        <v>48282</v>
      </c>
      <c r="E14" s="8"/>
      <c r="F14" s="8"/>
      <c r="G14" s="8">
        <f t="shared" si="0"/>
        <v>48282</v>
      </c>
    </row>
    <row r="15" spans="1:7" x14ac:dyDescent="0.35">
      <c r="A15" s="52"/>
      <c r="B15" s="7" t="s">
        <v>13</v>
      </c>
      <c r="C15" s="8">
        <v>3</v>
      </c>
      <c r="D15" s="8">
        <v>20812</v>
      </c>
      <c r="E15" s="8"/>
      <c r="F15" s="8"/>
      <c r="G15" s="8">
        <f t="shared" si="0"/>
        <v>20812</v>
      </c>
    </row>
    <row r="16" spans="1:7" x14ac:dyDescent="0.35">
      <c r="A16" s="52"/>
      <c r="B16" s="7" t="s">
        <v>14</v>
      </c>
      <c r="C16" s="8">
        <v>1</v>
      </c>
      <c r="D16" s="8">
        <v>4580</v>
      </c>
      <c r="E16" s="8"/>
      <c r="F16" s="8"/>
      <c r="G16" s="8">
        <f t="shared" si="0"/>
        <v>4580</v>
      </c>
    </row>
    <row r="17" spans="1:7" x14ac:dyDescent="0.35">
      <c r="A17" s="52"/>
      <c r="B17" s="7" t="s">
        <v>15</v>
      </c>
      <c r="C17" s="8">
        <v>2</v>
      </c>
      <c r="D17" s="8">
        <v>18158</v>
      </c>
      <c r="E17" s="8"/>
      <c r="F17" s="8"/>
      <c r="G17" s="8">
        <f t="shared" si="0"/>
        <v>18158</v>
      </c>
    </row>
    <row r="18" spans="1:7" x14ac:dyDescent="0.35">
      <c r="A18" s="52"/>
      <c r="B18" s="7" t="s">
        <v>16</v>
      </c>
      <c r="C18" s="8">
        <v>1</v>
      </c>
      <c r="D18" s="8">
        <v>21360</v>
      </c>
      <c r="E18" s="8"/>
      <c r="F18" s="8"/>
      <c r="G18" s="8">
        <f t="shared" si="0"/>
        <v>21360</v>
      </c>
    </row>
    <row r="19" spans="1:7" x14ac:dyDescent="0.35">
      <c r="A19" s="52"/>
      <c r="B19" s="7" t="s">
        <v>20</v>
      </c>
      <c r="C19" s="8">
        <v>2</v>
      </c>
      <c r="D19" s="8">
        <v>16402</v>
      </c>
      <c r="E19" s="8"/>
      <c r="F19" s="8"/>
      <c r="G19" s="8">
        <f t="shared" si="0"/>
        <v>16402</v>
      </c>
    </row>
    <row r="20" spans="1:7" x14ac:dyDescent="0.35">
      <c r="A20" s="52"/>
      <c r="B20" s="7" t="s">
        <v>22</v>
      </c>
      <c r="C20" s="8">
        <v>1</v>
      </c>
      <c r="D20" s="8">
        <v>3278</v>
      </c>
      <c r="E20" s="8"/>
      <c r="F20" s="8"/>
      <c r="G20" s="8">
        <f t="shared" si="0"/>
        <v>3278</v>
      </c>
    </row>
    <row r="21" spans="1:7" s="1" customFormat="1" x14ac:dyDescent="0.35">
      <c r="A21" s="53" t="s">
        <v>376</v>
      </c>
      <c r="B21" s="53"/>
      <c r="C21" s="9">
        <f>SUM(C5:C20)</f>
        <v>23</v>
      </c>
      <c r="D21" s="9">
        <f t="shared" ref="D21:F21" si="1">SUM(D5:D20)</f>
        <v>340589</v>
      </c>
      <c r="E21" s="9">
        <f t="shared" si="1"/>
        <v>1</v>
      </c>
      <c r="F21" s="9">
        <f t="shared" si="1"/>
        <v>6464</v>
      </c>
      <c r="G21" s="9">
        <f t="shared" si="0"/>
        <v>347053</v>
      </c>
    </row>
    <row r="22" spans="1:7" x14ac:dyDescent="0.35">
      <c r="A22" s="41" t="s">
        <v>379</v>
      </c>
      <c r="B22" s="10" t="s">
        <v>343</v>
      </c>
      <c r="C22" s="11">
        <v>1</v>
      </c>
      <c r="D22" s="11">
        <v>4984</v>
      </c>
      <c r="E22" s="11"/>
      <c r="F22" s="11"/>
      <c r="G22" s="11">
        <f t="shared" si="0"/>
        <v>4984</v>
      </c>
    </row>
    <row r="23" spans="1:7" x14ac:dyDescent="0.35">
      <c r="A23" s="41"/>
      <c r="B23" s="10" t="s">
        <v>50</v>
      </c>
      <c r="C23" s="11">
        <v>1</v>
      </c>
      <c r="D23" s="11">
        <v>8791</v>
      </c>
      <c r="E23" s="11"/>
      <c r="F23" s="11"/>
      <c r="G23" s="11">
        <f t="shared" si="0"/>
        <v>8791</v>
      </c>
    </row>
    <row r="24" spans="1:7" x14ac:dyDescent="0.35">
      <c r="A24" s="41"/>
      <c r="B24" s="10" t="s">
        <v>53</v>
      </c>
      <c r="C24" s="11">
        <v>1</v>
      </c>
      <c r="D24" s="11">
        <v>23220</v>
      </c>
      <c r="E24" s="11"/>
      <c r="F24" s="11"/>
      <c r="G24" s="11">
        <f t="shared" si="0"/>
        <v>23220</v>
      </c>
    </row>
    <row r="25" spans="1:7" s="1" customFormat="1" x14ac:dyDescent="0.35">
      <c r="A25" s="54" t="s">
        <v>358</v>
      </c>
      <c r="B25" s="54"/>
      <c r="C25" s="12">
        <f>SUM(C22:C24)</f>
        <v>3</v>
      </c>
      <c r="D25" s="12">
        <f t="shared" ref="D25:F25" si="2">SUM(D22:D24)</f>
        <v>36995</v>
      </c>
      <c r="E25" s="12">
        <f t="shared" si="2"/>
        <v>0</v>
      </c>
      <c r="F25" s="12">
        <f t="shared" si="2"/>
        <v>0</v>
      </c>
      <c r="G25" s="12">
        <f t="shared" si="0"/>
        <v>36995</v>
      </c>
    </row>
    <row r="26" spans="1:7" x14ac:dyDescent="0.35">
      <c r="A26" s="31" t="s">
        <v>380</v>
      </c>
      <c r="B26" s="31" t="s">
        <v>65</v>
      </c>
      <c r="C26" s="32"/>
      <c r="D26" s="32"/>
      <c r="E26" s="32">
        <v>1</v>
      </c>
      <c r="F26" s="32">
        <v>1175</v>
      </c>
      <c r="G26" s="32">
        <f t="shared" si="0"/>
        <v>1175</v>
      </c>
    </row>
    <row r="27" spans="1:7" s="1" customFormat="1" x14ac:dyDescent="0.35">
      <c r="A27" s="59" t="s">
        <v>359</v>
      </c>
      <c r="B27" s="59"/>
      <c r="C27" s="33">
        <v>0</v>
      </c>
      <c r="D27" s="33">
        <v>0</v>
      </c>
      <c r="E27" s="33">
        <f>SUM(E26)</f>
        <v>1</v>
      </c>
      <c r="F27" s="33">
        <f>SUM(F26)</f>
        <v>1175</v>
      </c>
      <c r="G27" s="33">
        <f t="shared" si="0"/>
        <v>1175</v>
      </c>
    </row>
    <row r="28" spans="1:7" x14ac:dyDescent="0.35">
      <c r="A28" s="44" t="s">
        <v>381</v>
      </c>
      <c r="B28" s="17" t="s">
        <v>72</v>
      </c>
      <c r="C28" s="18">
        <v>2</v>
      </c>
      <c r="D28" s="18">
        <v>59519</v>
      </c>
      <c r="E28" s="18"/>
      <c r="F28" s="18"/>
      <c r="G28" s="18">
        <f t="shared" si="0"/>
        <v>59519</v>
      </c>
    </row>
    <row r="29" spans="1:7" x14ac:dyDescent="0.35">
      <c r="A29" s="44"/>
      <c r="B29" s="17" t="s">
        <v>73</v>
      </c>
      <c r="C29" s="18">
        <v>1</v>
      </c>
      <c r="D29" s="18">
        <v>70050</v>
      </c>
      <c r="E29" s="18"/>
      <c r="F29" s="18"/>
      <c r="G29" s="18">
        <f t="shared" si="0"/>
        <v>70050</v>
      </c>
    </row>
    <row r="30" spans="1:7" x14ac:dyDescent="0.35">
      <c r="A30" s="44"/>
      <c r="B30" s="17" t="s">
        <v>76</v>
      </c>
      <c r="C30" s="18">
        <v>1</v>
      </c>
      <c r="D30" s="18">
        <v>84758</v>
      </c>
      <c r="E30" s="18"/>
      <c r="F30" s="18"/>
      <c r="G30" s="18">
        <f t="shared" si="0"/>
        <v>84758</v>
      </c>
    </row>
    <row r="31" spans="1:7" x14ac:dyDescent="0.35">
      <c r="A31" s="44"/>
      <c r="B31" s="17" t="s">
        <v>80</v>
      </c>
      <c r="C31" s="18">
        <v>1</v>
      </c>
      <c r="D31" s="18">
        <v>40143</v>
      </c>
      <c r="E31" s="18"/>
      <c r="F31" s="18"/>
      <c r="G31" s="18">
        <f t="shared" si="0"/>
        <v>40143</v>
      </c>
    </row>
    <row r="32" spans="1:7" x14ac:dyDescent="0.35">
      <c r="A32" s="44"/>
      <c r="B32" s="17" t="s">
        <v>85</v>
      </c>
      <c r="C32" s="18">
        <v>3</v>
      </c>
      <c r="D32" s="18">
        <v>80563</v>
      </c>
      <c r="E32" s="18"/>
      <c r="F32" s="18"/>
      <c r="G32" s="18">
        <f t="shared" si="0"/>
        <v>80563</v>
      </c>
    </row>
    <row r="33" spans="1:7" x14ac:dyDescent="0.35">
      <c r="A33" s="44"/>
      <c r="B33" s="17" t="s">
        <v>88</v>
      </c>
      <c r="C33" s="18"/>
      <c r="D33" s="18"/>
      <c r="E33" s="18">
        <v>1</v>
      </c>
      <c r="F33" s="18">
        <v>3725</v>
      </c>
      <c r="G33" s="18">
        <f t="shared" si="0"/>
        <v>3725</v>
      </c>
    </row>
    <row r="34" spans="1:7" x14ac:dyDescent="0.35">
      <c r="A34" s="44"/>
      <c r="B34" s="17" t="s">
        <v>94</v>
      </c>
      <c r="C34" s="18">
        <v>4</v>
      </c>
      <c r="D34" s="18">
        <v>49563</v>
      </c>
      <c r="E34" s="18"/>
      <c r="F34" s="18"/>
      <c r="G34" s="18">
        <f t="shared" si="0"/>
        <v>49563</v>
      </c>
    </row>
    <row r="35" spans="1:7" x14ac:dyDescent="0.35">
      <c r="A35" s="44"/>
      <c r="B35" s="17" t="s">
        <v>95</v>
      </c>
      <c r="C35" s="18">
        <v>2</v>
      </c>
      <c r="D35" s="18">
        <v>114311</v>
      </c>
      <c r="E35" s="18"/>
      <c r="F35" s="18"/>
      <c r="G35" s="18">
        <f t="shared" si="0"/>
        <v>114311</v>
      </c>
    </row>
    <row r="36" spans="1:7" s="1" customFormat="1" x14ac:dyDescent="0.35">
      <c r="A36" s="45" t="s">
        <v>360</v>
      </c>
      <c r="B36" s="45"/>
      <c r="C36" s="19">
        <f>SUM(C28:C35)</f>
        <v>14</v>
      </c>
      <c r="D36" s="19">
        <f t="shared" ref="D36:F36" si="3">SUM(D28:D35)</f>
        <v>498907</v>
      </c>
      <c r="E36" s="19">
        <f t="shared" si="3"/>
        <v>1</v>
      </c>
      <c r="F36" s="19">
        <f t="shared" si="3"/>
        <v>3725</v>
      </c>
      <c r="G36" s="19">
        <f t="shared" si="0"/>
        <v>502632</v>
      </c>
    </row>
    <row r="37" spans="1:7" x14ac:dyDescent="0.35">
      <c r="A37" s="46" t="s">
        <v>382</v>
      </c>
      <c r="B37" s="21" t="s">
        <v>131</v>
      </c>
      <c r="C37" s="22">
        <v>1</v>
      </c>
      <c r="D37" s="22">
        <v>7247</v>
      </c>
      <c r="E37" s="22"/>
      <c r="F37" s="22"/>
      <c r="G37" s="22">
        <f t="shared" si="0"/>
        <v>7247</v>
      </c>
    </row>
    <row r="38" spans="1:7" x14ac:dyDescent="0.35">
      <c r="A38" s="46"/>
      <c r="B38" s="21" t="s">
        <v>132</v>
      </c>
      <c r="C38" s="22">
        <v>2</v>
      </c>
      <c r="D38" s="22">
        <v>40707</v>
      </c>
      <c r="E38" s="22"/>
      <c r="F38" s="22"/>
      <c r="G38" s="22">
        <f t="shared" si="0"/>
        <v>40707</v>
      </c>
    </row>
    <row r="39" spans="1:7" x14ac:dyDescent="0.35">
      <c r="A39" s="46"/>
      <c r="B39" s="21" t="s">
        <v>133</v>
      </c>
      <c r="C39" s="22">
        <v>2</v>
      </c>
      <c r="D39" s="22">
        <v>42572</v>
      </c>
      <c r="E39" s="22"/>
      <c r="F39" s="22"/>
      <c r="G39" s="22">
        <f t="shared" si="0"/>
        <v>42572</v>
      </c>
    </row>
    <row r="40" spans="1:7" x14ac:dyDescent="0.35">
      <c r="A40" s="46"/>
      <c r="B40" s="21" t="s">
        <v>134</v>
      </c>
      <c r="C40" s="22">
        <v>1</v>
      </c>
      <c r="D40" s="22">
        <v>6549</v>
      </c>
      <c r="E40" s="22">
        <v>1</v>
      </c>
      <c r="F40" s="22">
        <v>7916</v>
      </c>
      <c r="G40" s="22">
        <f t="shared" si="0"/>
        <v>14465</v>
      </c>
    </row>
    <row r="41" spans="1:7" x14ac:dyDescent="0.35">
      <c r="A41" s="46"/>
      <c r="B41" s="21" t="s">
        <v>136</v>
      </c>
      <c r="C41" s="22">
        <v>1</v>
      </c>
      <c r="D41" s="22">
        <v>18081</v>
      </c>
      <c r="E41" s="22"/>
      <c r="F41" s="22"/>
      <c r="G41" s="22">
        <f t="shared" si="0"/>
        <v>18081</v>
      </c>
    </row>
    <row r="42" spans="1:7" x14ac:dyDescent="0.35">
      <c r="A42" s="46"/>
      <c r="B42" s="21" t="s">
        <v>344</v>
      </c>
      <c r="C42" s="22">
        <v>1</v>
      </c>
      <c r="D42" s="22">
        <v>87767</v>
      </c>
      <c r="E42" s="22"/>
      <c r="F42" s="22"/>
      <c r="G42" s="22">
        <f t="shared" si="0"/>
        <v>87767</v>
      </c>
    </row>
    <row r="43" spans="1:7" x14ac:dyDescent="0.35">
      <c r="A43" s="46"/>
      <c r="B43" s="21" t="s">
        <v>138</v>
      </c>
      <c r="C43" s="22">
        <v>3</v>
      </c>
      <c r="D43" s="22">
        <v>157453</v>
      </c>
      <c r="E43" s="22"/>
      <c r="F43" s="22"/>
      <c r="G43" s="22">
        <f t="shared" si="0"/>
        <v>157453</v>
      </c>
    </row>
    <row r="44" spans="1:7" x14ac:dyDescent="0.35">
      <c r="A44" s="46"/>
      <c r="B44" s="21" t="s">
        <v>139</v>
      </c>
      <c r="C44" s="22">
        <v>6</v>
      </c>
      <c r="D44" s="22">
        <v>148890</v>
      </c>
      <c r="E44" s="22"/>
      <c r="F44" s="22"/>
      <c r="G44" s="22">
        <f t="shared" si="0"/>
        <v>148890</v>
      </c>
    </row>
    <row r="45" spans="1:7" x14ac:dyDescent="0.35">
      <c r="A45" s="46"/>
      <c r="B45" s="21" t="s">
        <v>142</v>
      </c>
      <c r="C45" s="22">
        <v>1</v>
      </c>
      <c r="D45" s="22">
        <v>9572</v>
      </c>
      <c r="E45" s="22">
        <v>1</v>
      </c>
      <c r="F45" s="22">
        <v>8889</v>
      </c>
      <c r="G45" s="22">
        <f t="shared" si="0"/>
        <v>18461</v>
      </c>
    </row>
    <row r="46" spans="1:7" x14ac:dyDescent="0.35">
      <c r="A46" s="46"/>
      <c r="B46" s="21" t="s">
        <v>143</v>
      </c>
      <c r="C46" s="22">
        <v>2</v>
      </c>
      <c r="D46" s="22">
        <v>36057</v>
      </c>
      <c r="E46" s="22"/>
      <c r="F46" s="22"/>
      <c r="G46" s="22">
        <f t="shared" si="0"/>
        <v>36057</v>
      </c>
    </row>
    <row r="47" spans="1:7" x14ac:dyDescent="0.35">
      <c r="A47" s="46"/>
      <c r="B47" s="21" t="s">
        <v>145</v>
      </c>
      <c r="C47" s="22">
        <v>1</v>
      </c>
      <c r="D47" s="22">
        <v>17564</v>
      </c>
      <c r="E47" s="22"/>
      <c r="F47" s="22"/>
      <c r="G47" s="22">
        <f t="shared" si="0"/>
        <v>17564</v>
      </c>
    </row>
    <row r="48" spans="1:7" x14ac:dyDescent="0.35">
      <c r="A48" s="46"/>
      <c r="B48" s="21" t="s">
        <v>146</v>
      </c>
      <c r="C48" s="22">
        <v>1</v>
      </c>
      <c r="D48" s="22">
        <v>52865</v>
      </c>
      <c r="E48" s="22"/>
      <c r="F48" s="22"/>
      <c r="G48" s="22">
        <f t="shared" si="0"/>
        <v>52865</v>
      </c>
    </row>
    <row r="49" spans="1:7" x14ac:dyDescent="0.35">
      <c r="A49" s="46"/>
      <c r="B49" s="21" t="s">
        <v>148</v>
      </c>
      <c r="C49" s="22">
        <v>4</v>
      </c>
      <c r="D49" s="22">
        <v>57837</v>
      </c>
      <c r="E49" s="22"/>
      <c r="F49" s="22"/>
      <c r="G49" s="22">
        <f t="shared" si="0"/>
        <v>57837</v>
      </c>
    </row>
    <row r="50" spans="1:7" x14ac:dyDescent="0.35">
      <c r="A50" s="46"/>
      <c r="B50" s="21" t="s">
        <v>149</v>
      </c>
      <c r="C50" s="22">
        <v>6</v>
      </c>
      <c r="D50" s="22">
        <v>324378</v>
      </c>
      <c r="E50" s="22"/>
      <c r="F50" s="22"/>
      <c r="G50" s="22">
        <f t="shared" si="0"/>
        <v>324378</v>
      </c>
    </row>
    <row r="51" spans="1:7" s="1" customFormat="1" x14ac:dyDescent="0.35">
      <c r="A51" s="47" t="s">
        <v>363</v>
      </c>
      <c r="B51" s="47"/>
      <c r="C51" s="24">
        <f>SUM(C37:C50)</f>
        <v>32</v>
      </c>
      <c r="D51" s="24">
        <f t="shared" ref="D51:F51" si="4">SUM(D37:D50)</f>
        <v>1007539</v>
      </c>
      <c r="E51" s="24">
        <f t="shared" si="4"/>
        <v>2</v>
      </c>
      <c r="F51" s="24">
        <f t="shared" si="4"/>
        <v>16805</v>
      </c>
      <c r="G51" s="24">
        <f t="shared" si="0"/>
        <v>1024344</v>
      </c>
    </row>
    <row r="52" spans="1:7" x14ac:dyDescent="0.35">
      <c r="A52" s="48" t="s">
        <v>383</v>
      </c>
      <c r="B52" s="25" t="s">
        <v>228</v>
      </c>
      <c r="C52" s="26">
        <v>1</v>
      </c>
      <c r="D52" s="26">
        <v>19020</v>
      </c>
      <c r="E52" s="26"/>
      <c r="F52" s="26"/>
      <c r="G52" s="26">
        <f t="shared" si="0"/>
        <v>19020</v>
      </c>
    </row>
    <row r="53" spans="1:7" x14ac:dyDescent="0.35">
      <c r="A53" s="48"/>
      <c r="B53" s="25" t="s">
        <v>345</v>
      </c>
      <c r="C53" s="26">
        <v>1</v>
      </c>
      <c r="D53" s="26">
        <v>3320</v>
      </c>
      <c r="E53" s="26"/>
      <c r="F53" s="26"/>
      <c r="G53" s="26">
        <f t="shared" si="0"/>
        <v>3320</v>
      </c>
    </row>
    <row r="54" spans="1:7" s="1" customFormat="1" x14ac:dyDescent="0.35">
      <c r="A54" s="49" t="s">
        <v>369</v>
      </c>
      <c r="B54" s="49"/>
      <c r="C54" s="27">
        <f>SUM(C52:C53)</f>
        <v>2</v>
      </c>
      <c r="D54" s="27">
        <f t="shared" ref="D54:F54" si="5">SUM(D52:D53)</f>
        <v>22340</v>
      </c>
      <c r="E54" s="27">
        <f t="shared" si="5"/>
        <v>0</v>
      </c>
      <c r="F54" s="27">
        <f t="shared" si="5"/>
        <v>0</v>
      </c>
      <c r="G54" s="27">
        <f t="shared" si="0"/>
        <v>22340</v>
      </c>
    </row>
    <row r="55" spans="1:7" x14ac:dyDescent="0.35">
      <c r="A55" s="50" t="s">
        <v>384</v>
      </c>
      <c r="B55" s="28" t="s">
        <v>235</v>
      </c>
      <c r="C55" s="29">
        <v>1</v>
      </c>
      <c r="D55" s="29">
        <v>6516</v>
      </c>
      <c r="E55" s="29"/>
      <c r="F55" s="29"/>
      <c r="G55" s="29">
        <f t="shared" si="0"/>
        <v>6516</v>
      </c>
    </row>
    <row r="56" spans="1:7" x14ac:dyDescent="0.35">
      <c r="A56" s="50"/>
      <c r="B56" s="28" t="s">
        <v>236</v>
      </c>
      <c r="C56" s="29">
        <v>2</v>
      </c>
      <c r="D56" s="29">
        <v>184874</v>
      </c>
      <c r="E56" s="29"/>
      <c r="F56" s="29"/>
      <c r="G56" s="29">
        <f t="shared" si="0"/>
        <v>184874</v>
      </c>
    </row>
    <row r="57" spans="1:7" x14ac:dyDescent="0.35">
      <c r="A57" s="50"/>
      <c r="B57" s="28" t="s">
        <v>238</v>
      </c>
      <c r="C57" s="29">
        <v>1</v>
      </c>
      <c r="D57" s="29">
        <v>14388</v>
      </c>
      <c r="E57" s="29"/>
      <c r="F57" s="29"/>
      <c r="G57" s="29">
        <f t="shared" si="0"/>
        <v>14388</v>
      </c>
    </row>
    <row r="58" spans="1:7" x14ac:dyDescent="0.35">
      <c r="A58" s="50"/>
      <c r="B58" s="28" t="s">
        <v>239</v>
      </c>
      <c r="C58" s="29">
        <v>1</v>
      </c>
      <c r="D58" s="29">
        <v>9717</v>
      </c>
      <c r="E58" s="29"/>
      <c r="F58" s="29"/>
      <c r="G58" s="29">
        <f t="shared" si="0"/>
        <v>9717</v>
      </c>
    </row>
    <row r="59" spans="1:7" x14ac:dyDescent="0.35">
      <c r="A59" s="50"/>
      <c r="B59" s="28" t="s">
        <v>242</v>
      </c>
      <c r="C59" s="29">
        <v>3</v>
      </c>
      <c r="D59" s="29">
        <v>156442</v>
      </c>
      <c r="E59" s="29"/>
      <c r="F59" s="29"/>
      <c r="G59" s="29">
        <f t="shared" si="0"/>
        <v>156442</v>
      </c>
    </row>
    <row r="60" spans="1:7" x14ac:dyDescent="0.35">
      <c r="A60" s="50"/>
      <c r="B60" s="28" t="s">
        <v>346</v>
      </c>
      <c r="C60" s="29">
        <v>1</v>
      </c>
      <c r="D60" s="29">
        <v>20275</v>
      </c>
      <c r="E60" s="29"/>
      <c r="F60" s="29"/>
      <c r="G60" s="29">
        <f t="shared" si="0"/>
        <v>20275</v>
      </c>
    </row>
    <row r="61" spans="1:7" x14ac:dyDescent="0.35">
      <c r="A61" s="50"/>
      <c r="B61" s="28" t="s">
        <v>243</v>
      </c>
      <c r="C61" s="29">
        <v>1</v>
      </c>
      <c r="D61" s="29">
        <v>73159</v>
      </c>
      <c r="E61" s="29"/>
      <c r="F61" s="29"/>
      <c r="G61" s="29">
        <f t="shared" si="0"/>
        <v>73159</v>
      </c>
    </row>
    <row r="62" spans="1:7" x14ac:dyDescent="0.35">
      <c r="A62" s="50"/>
      <c r="B62" s="28" t="s">
        <v>244</v>
      </c>
      <c r="C62" s="29">
        <v>2</v>
      </c>
      <c r="D62" s="29">
        <v>70870</v>
      </c>
      <c r="E62" s="29"/>
      <c r="F62" s="29"/>
      <c r="G62" s="29">
        <f t="shared" si="0"/>
        <v>70870</v>
      </c>
    </row>
    <row r="63" spans="1:7" x14ac:dyDescent="0.35">
      <c r="A63" s="50"/>
      <c r="B63" s="28" t="s">
        <v>246</v>
      </c>
      <c r="C63" s="29">
        <v>3</v>
      </c>
      <c r="D63" s="29">
        <v>115638</v>
      </c>
      <c r="E63" s="29">
        <v>1</v>
      </c>
      <c r="F63" s="29">
        <v>101695</v>
      </c>
      <c r="G63" s="29">
        <f t="shared" si="0"/>
        <v>217333</v>
      </c>
    </row>
    <row r="64" spans="1:7" x14ac:dyDescent="0.35">
      <c r="A64" s="50"/>
      <c r="B64" s="28" t="s">
        <v>347</v>
      </c>
      <c r="C64" s="29">
        <v>1</v>
      </c>
      <c r="D64" s="29">
        <v>1347</v>
      </c>
      <c r="E64" s="29"/>
      <c r="F64" s="29"/>
      <c r="G64" s="29">
        <f t="shared" si="0"/>
        <v>1347</v>
      </c>
    </row>
    <row r="65" spans="1:7" x14ac:dyDescent="0.35">
      <c r="A65" s="50"/>
      <c r="B65" s="28" t="s">
        <v>247</v>
      </c>
      <c r="C65" s="29">
        <v>1</v>
      </c>
      <c r="D65" s="29">
        <v>23375</v>
      </c>
      <c r="E65" s="29"/>
      <c r="F65" s="29"/>
      <c r="G65" s="29">
        <f t="shared" si="0"/>
        <v>23375</v>
      </c>
    </row>
    <row r="66" spans="1:7" x14ac:dyDescent="0.35">
      <c r="A66" s="50"/>
      <c r="B66" s="28" t="s">
        <v>248</v>
      </c>
      <c r="C66" s="29">
        <v>1</v>
      </c>
      <c r="D66" s="29">
        <v>121714</v>
      </c>
      <c r="E66" s="29"/>
      <c r="F66" s="29"/>
      <c r="G66" s="29">
        <f t="shared" si="0"/>
        <v>121714</v>
      </c>
    </row>
    <row r="67" spans="1:7" x14ac:dyDescent="0.35">
      <c r="A67" s="50"/>
      <c r="B67" s="28" t="s">
        <v>249</v>
      </c>
      <c r="C67" s="29">
        <v>4</v>
      </c>
      <c r="D67" s="29">
        <v>274055</v>
      </c>
      <c r="E67" s="29">
        <v>1</v>
      </c>
      <c r="F67" s="29">
        <v>31700</v>
      </c>
      <c r="G67" s="29">
        <f t="shared" si="0"/>
        <v>305755</v>
      </c>
    </row>
    <row r="68" spans="1:7" x14ac:dyDescent="0.35">
      <c r="A68" s="50"/>
      <c r="B68" s="28" t="s">
        <v>348</v>
      </c>
      <c r="C68" s="29">
        <v>5</v>
      </c>
      <c r="D68" s="29">
        <v>136259</v>
      </c>
      <c r="E68" s="29"/>
      <c r="F68" s="29"/>
      <c r="G68" s="29">
        <f t="shared" si="0"/>
        <v>136259</v>
      </c>
    </row>
    <row r="69" spans="1:7" x14ac:dyDescent="0.35">
      <c r="A69" s="50"/>
      <c r="B69" s="28" t="s">
        <v>349</v>
      </c>
      <c r="C69" s="29">
        <v>2</v>
      </c>
      <c r="D69" s="29">
        <v>110218</v>
      </c>
      <c r="E69" s="29"/>
      <c r="F69" s="29"/>
      <c r="G69" s="29">
        <f t="shared" si="0"/>
        <v>110218</v>
      </c>
    </row>
    <row r="70" spans="1:7" x14ac:dyDescent="0.35">
      <c r="A70" s="50"/>
      <c r="B70" s="28" t="s">
        <v>252</v>
      </c>
      <c r="C70" s="29">
        <v>1</v>
      </c>
      <c r="D70" s="29">
        <v>17560</v>
      </c>
      <c r="E70" s="29"/>
      <c r="F70" s="29"/>
      <c r="G70" s="29">
        <f t="shared" ref="G70:G84" si="6">D70+F70</f>
        <v>17560</v>
      </c>
    </row>
    <row r="71" spans="1:7" x14ac:dyDescent="0.35">
      <c r="A71" s="50"/>
      <c r="B71" s="28" t="s">
        <v>253</v>
      </c>
      <c r="C71" s="29">
        <v>2</v>
      </c>
      <c r="D71" s="29">
        <v>44385</v>
      </c>
      <c r="E71" s="29"/>
      <c r="F71" s="29"/>
      <c r="G71" s="29">
        <f t="shared" si="6"/>
        <v>44385</v>
      </c>
    </row>
    <row r="72" spans="1:7" s="1" customFormat="1" x14ac:dyDescent="0.35">
      <c r="A72" s="51" t="s">
        <v>370</v>
      </c>
      <c r="B72" s="51"/>
      <c r="C72" s="30">
        <f>SUM(C55:C71)</f>
        <v>32</v>
      </c>
      <c r="D72" s="30">
        <f>SUM(D55:D71)</f>
        <v>1380792</v>
      </c>
      <c r="E72" s="30">
        <f>SUM(E55:E71)</f>
        <v>2</v>
      </c>
      <c r="F72" s="30">
        <f>SUM(F55:F71)</f>
        <v>133395</v>
      </c>
      <c r="G72" s="30">
        <f t="shared" si="6"/>
        <v>1514187</v>
      </c>
    </row>
    <row r="73" spans="1:7" x14ac:dyDescent="0.35">
      <c r="A73" s="52" t="s">
        <v>385</v>
      </c>
      <c r="B73" s="7" t="s">
        <v>350</v>
      </c>
      <c r="C73" s="8">
        <v>4</v>
      </c>
      <c r="D73" s="8">
        <v>74527</v>
      </c>
      <c r="E73" s="8"/>
      <c r="F73" s="8"/>
      <c r="G73" s="8">
        <f t="shared" si="6"/>
        <v>74527</v>
      </c>
    </row>
    <row r="74" spans="1:7" x14ac:dyDescent="0.35">
      <c r="A74" s="52"/>
      <c r="B74" s="7" t="s">
        <v>351</v>
      </c>
      <c r="C74" s="8"/>
      <c r="D74" s="8"/>
      <c r="E74" s="8">
        <v>1</v>
      </c>
      <c r="F74" s="8">
        <v>19558</v>
      </c>
      <c r="G74" s="8">
        <f t="shared" si="6"/>
        <v>19558</v>
      </c>
    </row>
    <row r="75" spans="1:7" s="1" customFormat="1" x14ac:dyDescent="0.35">
      <c r="A75" s="53" t="s">
        <v>373</v>
      </c>
      <c r="B75" s="53"/>
      <c r="C75" s="9">
        <f>SUM(C73:C74)</f>
        <v>4</v>
      </c>
      <c r="D75" s="9">
        <f t="shared" ref="D75:F75" si="7">SUM(D73:D74)</f>
        <v>74527</v>
      </c>
      <c r="E75" s="9">
        <f t="shared" si="7"/>
        <v>1</v>
      </c>
      <c r="F75" s="9">
        <f t="shared" si="7"/>
        <v>19558</v>
      </c>
      <c r="G75" s="9">
        <f t="shared" si="6"/>
        <v>94085</v>
      </c>
    </row>
    <row r="76" spans="1:7" x14ac:dyDescent="0.35">
      <c r="A76" s="62" t="s">
        <v>386</v>
      </c>
      <c r="B76" s="10" t="s">
        <v>301</v>
      </c>
      <c r="C76" s="11">
        <v>7</v>
      </c>
      <c r="D76" s="11">
        <v>141273</v>
      </c>
      <c r="E76" s="11"/>
      <c r="F76" s="11"/>
      <c r="G76" s="11">
        <f t="shared" si="6"/>
        <v>141273</v>
      </c>
    </row>
    <row r="77" spans="1:7" x14ac:dyDescent="0.35">
      <c r="A77" s="63"/>
      <c r="B77" s="10" t="s">
        <v>302</v>
      </c>
      <c r="C77" s="11">
        <v>1</v>
      </c>
      <c r="D77" s="11">
        <v>23023</v>
      </c>
      <c r="E77" s="11"/>
      <c r="F77" s="11"/>
      <c r="G77" s="11">
        <f t="shared" si="6"/>
        <v>23023</v>
      </c>
    </row>
    <row r="78" spans="1:7" x14ac:dyDescent="0.35">
      <c r="A78" s="63"/>
      <c r="B78" s="10" t="s">
        <v>305</v>
      </c>
      <c r="C78" s="11"/>
      <c r="D78" s="11"/>
      <c r="E78" s="11">
        <v>1</v>
      </c>
      <c r="F78" s="11">
        <v>21429</v>
      </c>
      <c r="G78" s="11">
        <f t="shared" si="6"/>
        <v>21429</v>
      </c>
    </row>
    <row r="79" spans="1:7" x14ac:dyDescent="0.35">
      <c r="A79" s="63"/>
      <c r="B79" s="10" t="s">
        <v>314</v>
      </c>
      <c r="C79" s="11"/>
      <c r="D79" s="11"/>
      <c r="E79" s="11">
        <v>1</v>
      </c>
      <c r="F79" s="11">
        <v>7965</v>
      </c>
      <c r="G79" s="11">
        <f t="shared" si="6"/>
        <v>7965</v>
      </c>
    </row>
    <row r="80" spans="1:7" x14ac:dyDescent="0.35">
      <c r="A80" s="63"/>
      <c r="B80" s="10" t="s">
        <v>316</v>
      </c>
      <c r="C80" s="11">
        <v>1</v>
      </c>
      <c r="D80" s="11">
        <v>4273</v>
      </c>
      <c r="E80" s="11"/>
      <c r="F80" s="11"/>
      <c r="G80" s="11">
        <f t="shared" si="6"/>
        <v>4273</v>
      </c>
    </row>
    <row r="81" spans="1:7" x14ac:dyDescent="0.35">
      <c r="A81" s="64"/>
      <c r="B81" s="10" t="s">
        <v>325</v>
      </c>
      <c r="C81" s="11">
        <v>2</v>
      </c>
      <c r="D81" s="11">
        <v>25743</v>
      </c>
      <c r="E81" s="11"/>
      <c r="F81" s="11"/>
      <c r="G81" s="11">
        <f t="shared" si="6"/>
        <v>25743</v>
      </c>
    </row>
    <row r="82" spans="1:7" s="1" customFormat="1" x14ac:dyDescent="0.35">
      <c r="A82" s="61" t="s">
        <v>374</v>
      </c>
      <c r="B82" s="61"/>
      <c r="C82" s="12">
        <f>SUM(C76:C81)</f>
        <v>11</v>
      </c>
      <c r="D82" s="12">
        <f t="shared" ref="D82:F82" si="8">SUM(D76:D81)</f>
        <v>194312</v>
      </c>
      <c r="E82" s="12">
        <f t="shared" si="8"/>
        <v>2</v>
      </c>
      <c r="F82" s="12">
        <f t="shared" si="8"/>
        <v>29394</v>
      </c>
      <c r="G82" s="12">
        <f t="shared" si="6"/>
        <v>223706</v>
      </c>
    </row>
    <row r="83" spans="1:7" x14ac:dyDescent="0.35">
      <c r="G83" s="2"/>
    </row>
    <row r="84" spans="1:7" s="3" customFormat="1" ht="29" customHeight="1" x14ac:dyDescent="0.35">
      <c r="A84" s="58" t="s">
        <v>375</v>
      </c>
      <c r="B84" s="58"/>
      <c r="C84" s="35">
        <f>C82+C75+C72+C54+C51+C36+C27+C25+C21</f>
        <v>121</v>
      </c>
      <c r="D84" s="35">
        <f t="shared" ref="D84:F84" si="9">D82+D75+D72+D54+D51+D36+D27+D25+D21</f>
        <v>3556001</v>
      </c>
      <c r="E84" s="35">
        <f t="shared" si="9"/>
        <v>10</v>
      </c>
      <c r="F84" s="35">
        <f t="shared" si="9"/>
        <v>210516</v>
      </c>
      <c r="G84" s="35">
        <f t="shared" si="6"/>
        <v>3766517</v>
      </c>
    </row>
  </sheetData>
  <mergeCells count="21">
    <mergeCell ref="A72:B72"/>
    <mergeCell ref="A73:A74"/>
    <mergeCell ref="A75:B75"/>
    <mergeCell ref="A82:B82"/>
    <mergeCell ref="A84:B84"/>
    <mergeCell ref="A76:A81"/>
    <mergeCell ref="A1:G1"/>
    <mergeCell ref="A2:G2"/>
    <mergeCell ref="A3:G3"/>
    <mergeCell ref="A55:A71"/>
    <mergeCell ref="A5:A20"/>
    <mergeCell ref="A21:B21"/>
    <mergeCell ref="A22:A24"/>
    <mergeCell ref="A25:B25"/>
    <mergeCell ref="A27:B27"/>
    <mergeCell ref="A28:A35"/>
    <mergeCell ref="A36:B36"/>
    <mergeCell ref="A37:A50"/>
    <mergeCell ref="A51:B51"/>
    <mergeCell ref="A52:A53"/>
    <mergeCell ref="A54:B5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Kravlje mlijeko</vt:lpstr>
      <vt:lpstr>Ovčje mlijeko</vt:lpstr>
      <vt:lpstr>Kozje mlijeko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Kovačević</dc:creator>
  <cp:lastModifiedBy>Željka Fatović</cp:lastModifiedBy>
  <cp:lastPrinted>2023-03-24T09:40:06Z</cp:lastPrinted>
  <dcterms:created xsi:type="dcterms:W3CDTF">2023-03-22T15:28:54Z</dcterms:created>
  <dcterms:modified xsi:type="dcterms:W3CDTF">2023-03-24T10:03:56Z</dcterms:modified>
</cp:coreProperties>
</file>